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240" yWindow="165" windowWidth="14805" windowHeight="7950"/>
  </bookViews>
  <sheets>
    <sheet name="T-2532-07-05-01-01-006" sheetId="24" r:id="rId1"/>
  </sheets>
  <calcPr calcId="124519"/>
</workbook>
</file>

<file path=xl/calcChain.xml><?xml version="1.0" encoding="utf-8"?>
<calcChain xmlns="http://schemas.openxmlformats.org/spreadsheetml/2006/main">
  <c r="E100" i="24"/>
  <c r="J97"/>
  <c r="J90"/>
  <c r="J91"/>
  <c r="J92"/>
  <c r="J93"/>
  <c r="J94"/>
  <c r="J95"/>
  <c r="J96"/>
  <c r="J89"/>
  <c r="J87"/>
  <c r="J27"/>
  <c r="J28"/>
  <c r="J29"/>
  <c r="J30"/>
  <c r="J31"/>
  <c r="J32"/>
  <c r="J33"/>
  <c r="J34"/>
  <c r="J35"/>
  <c r="J36"/>
  <c r="J37"/>
  <c r="J38"/>
  <c r="J39"/>
  <c r="J40"/>
  <c r="J41"/>
  <c r="J42"/>
  <c r="J43"/>
  <c r="J44"/>
  <c r="J45"/>
  <c r="J46"/>
  <c r="J47"/>
  <c r="J48"/>
  <c r="J49"/>
  <c r="J50"/>
  <c r="J51"/>
  <c r="J52"/>
  <c r="J53"/>
  <c r="J54"/>
  <c r="J55"/>
  <c r="J56"/>
  <c r="J57"/>
  <c r="J58"/>
  <c r="J59"/>
  <c r="J60"/>
  <c r="J61"/>
  <c r="J62"/>
  <c r="J63"/>
  <c r="J64"/>
  <c r="J65"/>
  <c r="J66"/>
  <c r="J67"/>
  <c r="J68"/>
  <c r="J69"/>
  <c r="J70"/>
  <c r="J71"/>
  <c r="J72"/>
  <c r="J73"/>
  <c r="J74"/>
  <c r="J75"/>
  <c r="J76"/>
  <c r="J77"/>
  <c r="J78"/>
  <c r="J79"/>
  <c r="J80"/>
  <c r="J81"/>
  <c r="J82"/>
  <c r="J83"/>
  <c r="J84"/>
  <c r="J85"/>
  <c r="J86"/>
  <c r="J26"/>
  <c r="J24"/>
  <c r="J5"/>
  <c r="J6"/>
  <c r="J7"/>
  <c r="J8"/>
  <c r="J9"/>
  <c r="J10"/>
  <c r="J11"/>
  <c r="J12"/>
  <c r="J13"/>
  <c r="J14"/>
  <c r="J15"/>
  <c r="J16"/>
  <c r="J17"/>
  <c r="J18"/>
  <c r="J19"/>
  <c r="J20"/>
  <c r="J21"/>
  <c r="J22"/>
  <c r="J23"/>
  <c r="J4"/>
  <c r="E101" l="1"/>
  <c r="E102" s="1"/>
</calcChain>
</file>

<file path=xl/sharedStrings.xml><?xml version="1.0" encoding="utf-8"?>
<sst xmlns="http://schemas.openxmlformats.org/spreadsheetml/2006/main" count="554" uniqueCount="221">
  <si>
    <t>Sl.No.</t>
  </si>
  <si>
    <t>SSR CODES</t>
  </si>
  <si>
    <t>EA</t>
  </si>
  <si>
    <t>M</t>
  </si>
  <si>
    <t>SET</t>
  </si>
  <si>
    <t>Schedule Cost. (Excluding GST)</t>
  </si>
  <si>
    <t>DR</t>
  </si>
  <si>
    <t>GST@18%</t>
  </si>
  <si>
    <t>Schedule Cost Total</t>
  </si>
  <si>
    <t>Particulars</t>
  </si>
  <si>
    <t>SWR10357</t>
  </si>
  <si>
    <t>KG</t>
  </si>
  <si>
    <t>SWR10204</t>
  </si>
  <si>
    <t>SWR10522</t>
  </si>
  <si>
    <t>SWR11862</t>
  </si>
  <si>
    <t>SMR11488</t>
  </si>
  <si>
    <t>SWR10356</t>
  </si>
  <si>
    <t>M3</t>
  </si>
  <si>
    <t>UNLOADING of R.S. Joists 175 x 85 mm</t>
  </si>
  <si>
    <t>SMR40081</t>
  </si>
  <si>
    <t>SWR11982</t>
  </si>
  <si>
    <t>SWR12006</t>
  </si>
  <si>
    <t>SWR10390</t>
  </si>
  <si>
    <t>SWR11230</t>
  </si>
  <si>
    <t>SWR11231</t>
  </si>
  <si>
    <t>SWR11171</t>
  </si>
  <si>
    <t>Loading of 11/33 KV IN/OUT door kits</t>
  </si>
  <si>
    <t>SWR11152</t>
  </si>
  <si>
    <t>Un-loading of 11/33 KV IN/OUT door kits</t>
  </si>
  <si>
    <t>SWR11172</t>
  </si>
  <si>
    <t>SWR11153</t>
  </si>
  <si>
    <t>SMR11482</t>
  </si>
  <si>
    <t>SWR10359</t>
  </si>
  <si>
    <t>SMR11485</t>
  </si>
  <si>
    <t>SWR12125</t>
  </si>
  <si>
    <t>SWR10320</t>
  </si>
  <si>
    <t>SWR10393</t>
  </si>
  <si>
    <t>SWR10107</t>
  </si>
  <si>
    <t>SWR10385</t>
  </si>
  <si>
    <t>SMR40078</t>
  </si>
  <si>
    <t>SWR10988</t>
  </si>
  <si>
    <t>SWR10461</t>
  </si>
  <si>
    <t>SWR11879</t>
  </si>
  <si>
    <t>SWR10942</t>
  </si>
  <si>
    <t>SWR10238</t>
  </si>
  <si>
    <t>LOADING of 11 KV AB SWCH Con 200/400 A</t>
  </si>
  <si>
    <t>SMR40025</t>
  </si>
  <si>
    <t>SMR40070</t>
  </si>
  <si>
    <t>SWR10917</t>
  </si>
  <si>
    <t>SWR11861</t>
  </si>
  <si>
    <t>SWR10199</t>
  </si>
  <si>
    <t>LOADING of 11 KV VCBs&amp;Panel boards</t>
  </si>
  <si>
    <t>SWR10517</t>
  </si>
  <si>
    <t>UNLOADING of 11 KV VCBs&amp;Panel boards</t>
  </si>
  <si>
    <t>SWR10556</t>
  </si>
  <si>
    <t>UNLOADING of 11 KV AB SWCH Con 200/400 A</t>
  </si>
  <si>
    <t>SWR10206</t>
  </si>
  <si>
    <t>LOADING of MS Channel,Angles,Flats&amp;Rods</t>
  </si>
  <si>
    <t>TO</t>
  </si>
  <si>
    <t>SWR10524</t>
  </si>
  <si>
    <t>UNLOADING of MS Channel,Angles,Flats&amp;Rod</t>
  </si>
  <si>
    <t>SWR10265</t>
  </si>
  <si>
    <t>LOADING of 11 KV, 10 KA LAs Line type</t>
  </si>
  <si>
    <t>SWR10583</t>
  </si>
  <si>
    <t>UNLOADING of 11 KV, 10 KA LAs Line type</t>
  </si>
  <si>
    <t>SWR11701</t>
  </si>
  <si>
    <t>SWR11712</t>
  </si>
  <si>
    <t>SWR11220</t>
  </si>
  <si>
    <t>SWR11221</t>
  </si>
  <si>
    <t>SWR10868</t>
  </si>
  <si>
    <t>SWR21241</t>
  </si>
  <si>
    <t>Hoisting post ins&amp;hrd wr 1panther 11kv</t>
  </si>
  <si>
    <t>SMR11915</t>
  </si>
  <si>
    <t>SWR11890</t>
  </si>
  <si>
    <t>SMR40011</t>
  </si>
  <si>
    <t>SMR22473</t>
  </si>
  <si>
    <t>Supply of I-Bolts</t>
  </si>
  <si>
    <t>SMR40009</t>
  </si>
  <si>
    <t>SWR10877</t>
  </si>
  <si>
    <t>SMR40010</t>
  </si>
  <si>
    <t>SWR10879</t>
  </si>
  <si>
    <t>SWR10920</t>
  </si>
  <si>
    <t>RMT</t>
  </si>
  <si>
    <t>SWR10919</t>
  </si>
  <si>
    <t>SWR12510</t>
  </si>
  <si>
    <t>SWR12331</t>
  </si>
  <si>
    <t>SWR10881</t>
  </si>
  <si>
    <t>SWR10743</t>
  </si>
  <si>
    <t>SMR40080</t>
  </si>
  <si>
    <t>SMR11480</t>
  </si>
  <si>
    <t>LOADING of R.S. Joists 175 x 85 mm</t>
  </si>
  <si>
    <t>SWR10264</t>
  </si>
  <si>
    <t>LOADING of 11 KV,10 KA LAs Station type</t>
  </si>
  <si>
    <t>SWR10582</t>
  </si>
  <si>
    <t>UNLOADING of 11 KV,10 KA LAs Station typ</t>
  </si>
  <si>
    <t>SWR10348</t>
  </si>
  <si>
    <t>SWR10205</t>
  </si>
  <si>
    <t>LOADING of RSJoists150 x 150 mm/RailPole</t>
  </si>
  <si>
    <t>SWR10523</t>
  </si>
  <si>
    <t>UNLOADING of RSJoists150 x150 mm/RailPol</t>
  </si>
  <si>
    <t>SWR20768</t>
  </si>
  <si>
    <t>SWR10732</t>
  </si>
  <si>
    <t>Con of Plinth for 11kv VCB 1.8x1.8x0.75m</t>
  </si>
  <si>
    <t>11 UG Cable Material</t>
  </si>
  <si>
    <t>11KV BAY and VCB</t>
  </si>
  <si>
    <t>SWR10397</t>
  </si>
  <si>
    <t>SWR10398</t>
  </si>
  <si>
    <t>SWR10132</t>
  </si>
  <si>
    <t>SWR11039</t>
  </si>
  <si>
    <t>SWR33052</t>
  </si>
  <si>
    <t>S&amp;Filling with Borrowed Gravel</t>
  </si>
  <si>
    <t>SWR33041</t>
  </si>
  <si>
    <t>CRS Masonary CM(1:6) 2nd Sort</t>
  </si>
  <si>
    <t>SWR33057</t>
  </si>
  <si>
    <t>S&amp;Spreading of 20mm HBG Metal</t>
  </si>
  <si>
    <t>SWR33403</t>
  </si>
  <si>
    <t>S&amp;F MS Security Fencing Mesh (2"X2")</t>
  </si>
  <si>
    <t>M2</t>
  </si>
  <si>
    <t>SWR34179</t>
  </si>
  <si>
    <t>Hire-JCB to Level &amp; Clear the Site</t>
  </si>
  <si>
    <t>H</t>
  </si>
  <si>
    <t>SWR33015</t>
  </si>
  <si>
    <t>Excavation in Ordinary Soil</t>
  </si>
  <si>
    <t>SWR34446</t>
  </si>
  <si>
    <t>S-3/4" dia 30m PVC Braided Hose Pipe</t>
  </si>
  <si>
    <t>SMR11594</t>
  </si>
  <si>
    <t>S-90W LED fixture set</t>
  </si>
  <si>
    <t>Civil</t>
  </si>
  <si>
    <t>SWR11266</t>
  </si>
  <si>
    <t>SWR10642</t>
  </si>
  <si>
    <t>SWR10640</t>
  </si>
  <si>
    <t>Cost of Pipes and slabs.Supply of 6" B class GI pipe</t>
  </si>
  <si>
    <t>Laying of XLPE UG cable Double Run including excavation of trench of size 600mm wide and 850mm for LT, 1050mm for 11 KV and 1200mm for 33 KV from road level and cable separation with machine cut bricks horizontally for every 3 meters , 
providing of DWC/GI pipes wherever required depth is not acquired as per the instructions of Engineer in Charge, the prorata basis rates to be adopted for 2 feet,3feet depths and filling with sand 250mm above the cable and 50mm below the 
cable, laying of cable, placing 40mm shabad protective slabs, back filling the trench with earth, levelling and removing the debris from the site inluding the cost of lead and lift etc.. (Second cable laying cost not Included) depth of the trench LT-0.85 mts, -DR 11KV 3x185sqmm UG Cb CC/BT Compsr</t>
  </si>
  <si>
    <t>Raising of double run cable on already erected support with wooden / MS clamps and connecting it to over head line with cable jumpers including cost of required wooden cleats, lugs and bolts and nuts through GI pipe (excluding the cost of GI pipe) -DR 11KV 3x185sqmm UG Cb on support</t>
  </si>
  <si>
    <t xml:space="preserve">Making of Outdoor/Indoor End Termination
Making 11 KV 3x185 Sqmm Cable Out Door/Indoor end termination </t>
  </si>
  <si>
    <t>Loading of 11/33KV XLPE UG Cable for all sizes</t>
  </si>
  <si>
    <t>Unloading of 11/33KV XLPE UG Cable all sizes</t>
  </si>
  <si>
    <t>Supply of earthing pipe with materials. CI earth pipe 100 mm dia, 2.75 mt long thickness 
10mm with flange as per specication</t>
  </si>
  <si>
    <t>Supply of earthing pipe with materials.GI flat 25x3 mm incl material</t>
  </si>
  <si>
    <t xml:space="preserve"> Erection of Equipment.Running of GI eartn flat of size 25X3mm from all metallic parts of channels, AB Switch, HG fuse set, DTr neutral and LTDistribution box and inter connection of earth pits etc complete</t>
  </si>
  <si>
    <t>Supply of earthing pipe with materials - GI Bolts &amp; Nuts,Washers etc.,</t>
  </si>
  <si>
    <t xml:space="preserve">Fabrication of materials including 2 coats of Red oxide painting. Back clamps with 50 x 6 mm MS Flat 
</t>
  </si>
  <si>
    <t>Supply of 150 mm Hume pipe of class NP3 with compresive strength of 35N/mm2 for 28 days curing,barewall thickness of 30mm,1.25kG linear/meter and withstanding capability of 
22.50KN/linear meter as per IS 458-1993</t>
  </si>
  <si>
    <t>Mass concreting of supports erected with CC (1:4:8) using 40 mm, HB G metal including the cost of metal, sand, Cement and curing etc.Including the cost of cement</t>
  </si>
  <si>
    <t>Providing of earthing with excavation of earth pit (0.6 x0.6x2.4 Mts.) duly filling with bentonite, earth , running of earth wire etc., complete, including cost of bentonite and excluding cost of RCC collar of size 0.75M dia x 0.5 M height</t>
  </si>
  <si>
    <t>UG Cables Joints :
Making of Straight through joints
11 KV 3x185 Sqmm Cable</t>
  </si>
  <si>
    <t>Transport of conductor drums, cable drums, fragile material such as kiosks, VCBs,control panels, current transformers, boosters, lightning arrestors, insulators,transformers, meters (which are less in weight and occupy more space) (excluding 
of loading unloading)Note: 1). It will be treated as full load of 10 MT and paid for 10 MT.
 2). For 3 Ton vehicle : 50% of the following rates 
Above 20 Km and upto 30 Km with Lorry for each trip</t>
  </si>
  <si>
    <t>Laying of XLPE UG cable including excavation of trench of size 450mm wide and 850mm for LT, 1050mm for 11 KV and 1200mm for 33 KV form road level, providing of DWC/GI pipes whereever required depth is not acquired as per the instructions of Engineer in Charge, the prorata basis rates to be adopted for 2 feet, 3feet depths and filling with sand 250mm above the cable and 50mm below the cable, laying of cable,placing 40mm shabad protective slabs, back filling the trench with earth, levelling and and removing the debris from the site inluding the cost of lead and lift etc.depth of the trench) LT -0.85 mts, 11 KV-1.05Mtrs &amp; 33 KV - 1.20 mtrs.-2nd Cable in Excavated Trench</t>
  </si>
  <si>
    <t>Erection of AB Switches, VCBs, LAs, PTs, CTs, DTRs etc.11 KV VCB with Control Panel.</t>
  </si>
  <si>
    <t xml:space="preserve">Laying of 4 core/10 core 2.5 sq. mm.Copper control cable in aready excavation trench including cost of providing single compress glands at both ends .
</t>
  </si>
  <si>
    <t xml:space="preserve">Testing of Sub-Station Equipment
Wirring, commissioning and testing of Outdoor Sub-station switchgear duly conducting the pre commissioning test as per relevent standards &amp; issue of certificate by CEIG authorised testing Engineer </t>
  </si>
  <si>
    <t>Supply of clamps as per IS 5561- 1970 , 12mm thickness with Alluminum and Alluminum alloy conforming to A6 of IS 617 1994 &amp; hot dip galvanised with Nuts &amp; Bolts including spring washers conforming to IS 2633-1964, IS 1363-1967, IS1367-1961)Supply of Alluminum PT clamps conforming to A6 of IS 617, with hot dip galvanised bolts and nuts suitable for single zebra / Panther</t>
  </si>
  <si>
    <t>33/11KV Sub-Station
Supply of Danger boards with clamps</t>
  </si>
  <si>
    <t xml:space="preserve">Erection of AB Switch and aligment complete
11KV 400/200A Conventional type AB Switch 
including fixing of cross angles and alignment complete </t>
  </si>
  <si>
    <t>Estimate Quantity (Only figures)</t>
  </si>
  <si>
    <t xml:space="preserve">  Work Type eg.,     Earth Work, Electrical  works..etc., (Upto 200 Characters)</t>
  </si>
  <si>
    <t>Item Short Description</t>
  </si>
  <si>
    <t>APSS/Morth CI.Number  (Upto 200 characters)</t>
  </si>
  <si>
    <t>Rate INR upto 2 Decimals</t>
  </si>
  <si>
    <t>UOM    (upto 50 Characters)</t>
  </si>
  <si>
    <t>Amount  INR (Upto 2 Decimals)</t>
  </si>
  <si>
    <t>As per relevent standard specification</t>
  </si>
  <si>
    <t>Supply</t>
  </si>
  <si>
    <t>Supply of work</t>
  </si>
  <si>
    <t>Excavation</t>
  </si>
  <si>
    <t>Excavation of work</t>
  </si>
  <si>
    <t xml:space="preserve">Erection </t>
  </si>
  <si>
    <t>Erection of work</t>
  </si>
  <si>
    <t>LOADING</t>
  </si>
  <si>
    <t>LOADING of work</t>
  </si>
  <si>
    <t xml:space="preserve">UNLOADING </t>
  </si>
  <si>
    <t>UNLOADING of work</t>
  </si>
  <si>
    <t>Transport</t>
  </si>
  <si>
    <t>Transport of work</t>
  </si>
  <si>
    <t xml:space="preserve">Transport of conductor drums, cable drums, fragile material such as kiosks, VCBs,control panels, current transformers, boosters, lightning arrestors, insulators,transformers, meters (which are less in weight and occupy more space) (excluding 
of loading unloading)                                         Note: 1). It will be treated as full load of 10 MT and paid for 10 MT.
 2). For 3 Ton vehicle : 50% of the following rates. Above 10 Km and upto 20 Km with Lorry for each trip </t>
  </si>
  <si>
    <t xml:space="preserve">Excavation of pits in hard rock not requiring blasting. (In hard murram / rock boulders)9.1 Mtrs PSCC Poles 0.76 M x 0.76M x 1.83M 
(2.6" x 2.6" x 6.0") 
</t>
  </si>
  <si>
    <t>Loading of  PVC Control Cable 10C</t>
  </si>
  <si>
    <t>UnLoading of  PVC Control Cable 10C</t>
  </si>
  <si>
    <t>Loading of Unwinding Panther conductor</t>
  </si>
  <si>
    <t>Unloading of Unwinding Panther conductor</t>
  </si>
  <si>
    <t xml:space="preserve">Providing of RCC Collar guarding to the existing earth pits with damaged masonry including dismantling and removing of existing masonry and fixing the RCC collar of 0.60 M dia X 0.50 M height
</t>
  </si>
  <si>
    <t xml:space="preserve">Fabrication of Main and Auxiliary structures with power drilling using raw steel such as M.S.Angles, Plates, Channels,R.S.Joists, including the supply and fabrication of 6mm base and top plate for Box pole to the RS-Joist poles excluding cost of Mild Steel and transport charges to substation site, 
including erection.
</t>
  </si>
  <si>
    <t xml:space="preserve">Supply of Tension Hardware 3 Bolted for single Zebra/panther with 150 mm spacing. </t>
  </si>
  <si>
    <t xml:space="preserve">Mass Concreting for pole.Coping of 1.5'x1.5'x1 with 1:8 slope Using form boxes (0.031Cumt.) </t>
  </si>
  <si>
    <t xml:space="preserve">Supply of clamps as per IS 5561- 1970 , 12mm thickness with Alluminum and Alluminum alloy conforming to A6 of IS 617 1994 &amp; hot dip galvanised with Nuts &amp; Bolts including spring washers conforming to IS 2633-1964, IS 1363-1967, IS1367-1961)Alluminum alloy T clamps conforming to A6 of IS 617, 4 bolted with hot dip galvanised bolts and double nuts with spring and flat washers of size M10 x 65 i.e(3/8" x 21/2 " 
to suit for panther ACSR on all three ways /on one side and Zebra ACSR on take off side or any other combination for carrying 800 A current rating .
</t>
  </si>
  <si>
    <t xml:space="preserve">Labour charges for painting including scratching and cleaning of Sub-station structures of 1st coat of Aluminium </t>
  </si>
  <si>
    <t xml:space="preserve">(*)Supply of material cost for Second coat of 1st Grade Aluminium Paint, brushes, etc. </t>
  </si>
  <si>
    <t>*) Labour charges for painting including scratching and cleaning of Sub-station structures of 2nd coat of Aluminium .</t>
  </si>
  <si>
    <t xml:space="preserve">Laying of earth mat including excavation of trenches of depth 600mm, welding,connecting to equipment and connecting lightning shield to earth mat and earthing of fence posts, drilling and connecting earth rods including connecting cast iron pipes with the following sizes of MS Flats /GI Flats. including fabrication.75x 8mm MS Flat / GI Flat. 
</t>
  </si>
  <si>
    <t>Fabrication and connecting to risers from earth mat to structures, equipment,marshalling boxes, electrical panels, PLCC panels, fencing posts etc.M.S./ G.I. Flat 50x6mm / 50 x 8 mm ( Above ground)</t>
  </si>
  <si>
    <t xml:space="preserve">Cable terminations to the switch gear marshalling boxes/panel terminal blocks/control and relay panels LT AC panel including providing suitable ferrules and lugs as per specification (including cost of ferrules, lugs and glands)
</t>
  </si>
  <si>
    <t xml:space="preserve">Making of coil earthing pole with 8mm GI wireNut&amp;Bolts for AB Switch </t>
  </si>
  <si>
    <t xml:space="preserve">(*) Note:-The requirement of 2nd coat is to be justified by the concerned Divisional Engineer /Executive Engineer before execution of this work.Painting of operating rods of 33kV, 11kV AB switches with post office red colour (including cost of paint) </t>
  </si>
  <si>
    <t xml:space="preserve">(*) Note:-The requirement of 2nd coat is to be justified by the concerned Divisional Engineer /Executive Engineer before execution of this work.Painting of all suppports to a height of 0.3m coping with bituminous paint (black colour) and painting of coping with two coats of white cement (including cost of paint) </t>
  </si>
  <si>
    <t>Cost of Pipes and slabs - 4" BClass GI pipe 3.65mm thck 12.2Kg/M</t>
  </si>
  <si>
    <t>Supply of earthing pipe with materials - Earthing GI flat 25x3 mm incl material</t>
  </si>
  <si>
    <t xml:space="preserve">Erection of pole in position, aligning and setting to work, fixing of cross arms and top clamps, earthing of supports, back filling with earth and stones properly ramming including transport of materials from road side to location excluding pit excavation.Box pole 9/10/11 Mtr
</t>
  </si>
  <si>
    <t>Erection of pole in position, aligning and setting to work, fixing of cross arms and top clamps, earthing of supports, back filling with earth and stones properly ramming including transport of materials from road side to location excluding pit excavation of RS Joist 150 x 150 mm</t>
  </si>
  <si>
    <t xml:space="preserve">Fabrication of 175x85/150x75mm RS joist pieces upto 12.5 meters length by welding joint together by means of 50x6mm flat and MS channel on either side including the cost of consumable.
</t>
  </si>
  <si>
    <t xml:space="preserve">Erection of AB Switches, VCBs, LAs, PTs, CTs, DTRs etc.11 KV VCB with Control Panel. 11 KV LAS station type including earthing </t>
  </si>
  <si>
    <t xml:space="preserve">Erection of AB Switches, VCBs, LAs, PTs, CTs, DTRs etc.11 KV LAS line type including earthing </t>
  </si>
  <si>
    <t>Fabrication</t>
  </si>
  <si>
    <t>Fabrication of work</t>
  </si>
  <si>
    <t>Civil of work</t>
  </si>
  <si>
    <t>Earthing</t>
  </si>
  <si>
    <t>Earthing of work</t>
  </si>
  <si>
    <t xml:space="preserve">Fabrication </t>
  </si>
  <si>
    <t xml:space="preserve">Fabrication of work  </t>
  </si>
  <si>
    <t>Loading of 11/33KV Straight thr jointkit</t>
  </si>
  <si>
    <t>Un-loading of 11/33KV Straight thr jointkit</t>
  </si>
  <si>
    <t xml:space="preserve">Transport of iron materials such as R.S. Joists, Rail Poles, fabricated supports, steel,iron, flat, M.S. Channels etc., by lorries. (excluding of loading &amp; unloading )Above 10 KM and upto 20 KG.
</t>
  </si>
  <si>
    <t>Painting of R.S Joist,Box poles including cross arms and clamps with one coat of red oxid and two coats of Al.paint including cost of paint and consumables</t>
  </si>
  <si>
    <t xml:space="preserve"> Excavation works Electrical related Earth work excavation of in all soils except hard rock requiring blasting. </t>
  </si>
  <si>
    <t xml:space="preserve">Excavation of pits in all soils except hard rock requiring blasting.9.1 Mtrs PSCC Poles 0.76 M x 0.76M x 1.83M (2.6" x 2.6" x 6.0") 1.05 cum </t>
  </si>
  <si>
    <t xml:space="preserve">Supply of earthing pipe with materials.GI eath pipe with 40 mm dia,3mm thcikness with 2.0 M Length </t>
  </si>
  <si>
    <t>Removal of existing conductor, jumpers and restringing of line with new conductor size and double jumpering and also replacement of damage insulators, cross arms etc. Complete.Labour for Fixing of all types of clamps</t>
  </si>
  <si>
    <t xml:space="preserve"> Excavation of work</t>
  </si>
  <si>
    <t xml:space="preserve">Transport </t>
  </si>
  <si>
    <t>Transport  of work</t>
  </si>
  <si>
    <r>
      <t xml:space="preserve">
E-Procurement schedule for bifurcation of 11KV </t>
    </r>
    <r>
      <rPr>
        <b/>
        <sz val="20"/>
        <color theme="1"/>
        <rFont val="Arial"/>
        <family val="2"/>
      </rPr>
      <t xml:space="preserve">Sri Homes </t>
    </r>
    <r>
      <rPr>
        <sz val="20"/>
        <color theme="1"/>
        <rFont val="Arial"/>
        <family val="2"/>
      </rPr>
      <t>feeder emanating from 33/11KV</t>
    </r>
    <r>
      <rPr>
        <b/>
        <sz val="20"/>
        <color theme="1"/>
        <rFont val="Arial"/>
        <family val="2"/>
      </rPr>
      <t xml:space="preserve"> Bachupally SS</t>
    </r>
    <r>
      <rPr>
        <sz val="20"/>
        <color theme="1"/>
        <rFont val="Arial"/>
        <family val="2"/>
      </rPr>
      <t xml:space="preserve"> by erection of new 11KV feeder from 33/11 KV Enrich Bollaram SS which involves laying of 0.5KM 11KV 3X185sq.mm XLPE UG cable (Double Run) along with bay extension &amp; erection of 1No. 11KV feeder VCB at 33/11 KV Enrich Bollaram SS in Bachupally Section of Miyapur Sub-Division of Kukatpally Division of Medchal Circle under T&amp;D Improvements to original works (Summer Action Plan-2026).
</t>
    </r>
    <r>
      <rPr>
        <b/>
        <sz val="20"/>
        <color theme="1"/>
        <rFont val="Arial"/>
        <family val="2"/>
      </rPr>
      <t>WBS NO.T-2532-07-05-01-01-006</t>
    </r>
    <r>
      <rPr>
        <sz val="20"/>
        <color theme="1"/>
        <rFont val="Arial"/>
        <family val="2"/>
      </rPr>
      <t xml:space="preserve">
</t>
    </r>
  </si>
  <si>
    <t xml:space="preserve">Painting of sub-station structures with two coats of Aluminium paint using Aluminium paint 1st grade containing 3.6 kg of Aluminium paste for 18 liters of thinner 1st coat is to be applied before erection of sub-station structures and 2nd coat after stringing and half round welding including cost of paint, cost of brushes,labour charges etc., complete.Supply of material cost for First coat of 1st Grade Aluminium Paint, brushes etc. </t>
  </si>
</sst>
</file>

<file path=xl/styles.xml><?xml version="1.0" encoding="utf-8"?>
<styleSheet xmlns="http://schemas.openxmlformats.org/spreadsheetml/2006/main">
  <fonts count="18">
    <font>
      <sz val="11"/>
      <color theme="1"/>
      <name val="Gautami"/>
      <family val="2"/>
      <scheme val="minor"/>
    </font>
    <font>
      <sz val="10"/>
      <name val="Arial"/>
      <family val="2"/>
    </font>
    <font>
      <u/>
      <sz val="11"/>
      <color theme="10"/>
      <name val="Gautami"/>
      <family val="2"/>
      <scheme val="minor"/>
    </font>
    <font>
      <b/>
      <sz val="22"/>
      <color theme="1"/>
      <name val="Arial"/>
      <family val="2"/>
    </font>
    <font>
      <b/>
      <sz val="18"/>
      <color theme="1"/>
      <name val="Arial"/>
      <family val="2"/>
    </font>
    <font>
      <sz val="18"/>
      <name val="Arial"/>
      <family val="2"/>
    </font>
    <font>
      <sz val="18"/>
      <color theme="1"/>
      <name val="Arial"/>
      <family val="2"/>
    </font>
    <font>
      <sz val="18"/>
      <color rgb="FF000000"/>
      <name val="Arial"/>
      <family val="2"/>
    </font>
    <font>
      <b/>
      <sz val="18"/>
      <color theme="10"/>
      <name val="Arial"/>
      <family val="2"/>
    </font>
    <font>
      <b/>
      <sz val="20"/>
      <name val="Arial"/>
      <family val="2"/>
    </font>
    <font>
      <sz val="20"/>
      <color theme="1"/>
      <name val="Arial"/>
      <family val="2"/>
    </font>
    <font>
      <sz val="20"/>
      <color rgb="FF000000"/>
      <name val="Arial"/>
      <family val="2"/>
    </font>
    <font>
      <b/>
      <sz val="22"/>
      <color rgb="FF000000"/>
      <name val="Arial"/>
      <family val="2"/>
    </font>
    <font>
      <sz val="22"/>
      <color rgb="FF000000"/>
      <name val="Arial"/>
      <family val="2"/>
    </font>
    <font>
      <b/>
      <sz val="22"/>
      <name val="Arial"/>
      <family val="2"/>
    </font>
    <font>
      <b/>
      <sz val="24"/>
      <color theme="1"/>
      <name val="Arial"/>
      <family val="2"/>
    </font>
    <font>
      <b/>
      <sz val="18"/>
      <name val="Arial"/>
      <family val="2"/>
    </font>
    <font>
      <b/>
      <sz val="20"/>
      <color theme="1"/>
      <name val="Arial"/>
      <family val="2"/>
    </font>
  </fonts>
  <fills count="3">
    <fill>
      <patternFill patternType="none"/>
    </fill>
    <fill>
      <patternFill patternType="gray125"/>
    </fill>
    <fill>
      <patternFill patternType="solid">
        <fgColor theme="0"/>
        <bgColor indexed="64"/>
      </patternFill>
    </fill>
  </fills>
  <borders count="5">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s>
  <cellStyleXfs count="4">
    <xf numFmtId="0" fontId="0" fillId="0" borderId="0"/>
    <xf numFmtId="0" fontId="1" fillId="0" borderId="0"/>
    <xf numFmtId="0" fontId="1" fillId="0" borderId="0"/>
    <xf numFmtId="0" fontId="2" fillId="0" borderId="0" applyNumberFormat="0" applyFill="0" applyBorder="0" applyAlignment="0" applyProtection="0"/>
  </cellStyleXfs>
  <cellXfs count="55">
    <xf numFmtId="0" fontId="0" fillId="0" borderId="0" xfId="0"/>
    <xf numFmtId="0" fontId="0" fillId="0" borderId="0" xfId="0" applyAlignment="1">
      <alignment horizontal="left"/>
    </xf>
    <xf numFmtId="0" fontId="0" fillId="0" borderId="0" xfId="0" applyBorder="1"/>
    <xf numFmtId="0" fontId="5" fillId="0" borderId="4" xfId="1" applyFont="1" applyBorder="1" applyAlignment="1">
      <alignment horizontal="center" vertical="center" wrapText="1"/>
    </xf>
    <xf numFmtId="0" fontId="5" fillId="0" borderId="4" xfId="0" applyFont="1" applyBorder="1" applyAlignment="1">
      <alignment horizontal="center" vertical="center" wrapText="1"/>
    </xf>
    <xf numFmtId="0" fontId="6" fillId="0" borderId="1" xfId="0" applyFont="1" applyBorder="1" applyAlignment="1">
      <alignment horizontal="left" vertical="center" wrapText="1"/>
    </xf>
    <xf numFmtId="0" fontId="5" fillId="0" borderId="4" xfId="2" applyFont="1" applyBorder="1" applyAlignment="1">
      <alignment horizontal="center" vertical="center" wrapText="1"/>
    </xf>
    <xf numFmtId="2" fontId="5" fillId="0" borderId="4" xfId="2" applyNumberFormat="1" applyFont="1" applyBorder="1" applyAlignment="1">
      <alignment horizontal="center" vertical="center" wrapText="1"/>
    </xf>
    <xf numFmtId="0" fontId="5" fillId="0" borderId="4" xfId="2" applyFont="1" applyBorder="1" applyAlignment="1">
      <alignment horizontal="left" vertical="center" wrapText="1"/>
    </xf>
    <xf numFmtId="0" fontId="5" fillId="0" borderId="4" xfId="0" applyFont="1" applyBorder="1" applyAlignment="1">
      <alignment horizontal="justify" vertical="center" wrapText="1"/>
    </xf>
    <xf numFmtId="0" fontId="5" fillId="0" borderId="4" xfId="0" applyFont="1" applyFill="1" applyBorder="1" applyAlignment="1">
      <alignment horizontal="center" vertical="center" wrapText="1"/>
    </xf>
    <xf numFmtId="2" fontId="7" fillId="0" borderId="4" xfId="0" applyNumberFormat="1" applyFont="1" applyFill="1" applyBorder="1" applyAlignment="1">
      <alignment horizontal="center" vertical="center" shrinkToFit="1"/>
    </xf>
    <xf numFmtId="0" fontId="4" fillId="0" borderId="0" xfId="0" applyFont="1" applyBorder="1" applyAlignment="1">
      <alignment horizontal="right" vertical="center"/>
    </xf>
    <xf numFmtId="0" fontId="4" fillId="0" borderId="0" xfId="0" applyFont="1" applyBorder="1" applyAlignment="1">
      <alignment horizontal="left" vertical="center"/>
    </xf>
    <xf numFmtId="0" fontId="5" fillId="0" borderId="0" xfId="0" applyFont="1" applyFill="1" applyBorder="1" applyAlignment="1">
      <alignment horizontal="center" vertical="center" wrapText="1"/>
    </xf>
    <xf numFmtId="2" fontId="7" fillId="0" borderId="0" xfId="0" applyNumberFormat="1" applyFont="1" applyFill="1" applyBorder="1" applyAlignment="1">
      <alignment horizontal="center" vertical="center" shrinkToFit="1"/>
    </xf>
    <xf numFmtId="0" fontId="8" fillId="0" borderId="4" xfId="3" applyFont="1" applyBorder="1" applyAlignment="1">
      <alignment horizontal="right" vertical="center"/>
    </xf>
    <xf numFmtId="0" fontId="4" fillId="0" borderId="4" xfId="0" applyFont="1" applyBorder="1" applyAlignment="1">
      <alignment horizontal="right" vertical="center"/>
    </xf>
    <xf numFmtId="4" fontId="5" fillId="0" borderId="4" xfId="2" applyNumberFormat="1" applyFont="1" applyBorder="1" applyAlignment="1">
      <alignment horizontal="center" vertical="center" wrapText="1"/>
    </xf>
    <xf numFmtId="0" fontId="5" fillId="0" borderId="4" xfId="2" applyFont="1" applyBorder="1" applyAlignment="1">
      <alignment vertical="center" wrapText="1"/>
    </xf>
    <xf numFmtId="0" fontId="6" fillId="0" borderId="4" xfId="0" applyFont="1" applyBorder="1" applyAlignment="1">
      <alignment horizontal="center" vertical="center"/>
    </xf>
    <xf numFmtId="0" fontId="6" fillId="0" borderId="4" xfId="0" applyFont="1" applyBorder="1" applyAlignment="1">
      <alignment horizontal="right" vertical="center"/>
    </xf>
    <xf numFmtId="0" fontId="6" fillId="0" borderId="4" xfId="0" applyFont="1" applyBorder="1" applyAlignment="1">
      <alignment horizontal="left" vertical="center"/>
    </xf>
    <xf numFmtId="4" fontId="5" fillId="0" borderId="4" xfId="0" applyNumberFormat="1" applyFont="1" applyFill="1" applyBorder="1" applyAlignment="1">
      <alignment horizontal="center" vertical="center" wrapText="1"/>
    </xf>
    <xf numFmtId="0" fontId="16" fillId="0" borderId="4" xfId="1" applyFont="1" applyBorder="1" applyAlignment="1">
      <alignment horizontal="center" vertical="center" wrapText="1"/>
    </xf>
    <xf numFmtId="0" fontId="16" fillId="0" borderId="4" xfId="0" applyFont="1" applyBorder="1" applyAlignment="1">
      <alignment horizontal="center" vertical="center" wrapText="1"/>
    </xf>
    <xf numFmtId="0" fontId="16" fillId="2" borderId="4" xfId="2" applyFont="1" applyFill="1" applyBorder="1" applyAlignment="1">
      <alignment horizontal="center" vertical="center" wrapText="1"/>
    </xf>
    <xf numFmtId="2" fontId="16" fillId="2" borderId="4" xfId="2" applyNumberFormat="1" applyFont="1" applyFill="1" applyBorder="1" applyAlignment="1">
      <alignment horizontal="center" vertical="center" wrapText="1"/>
    </xf>
    <xf numFmtId="2" fontId="5" fillId="2" borderId="4" xfId="0" applyNumberFormat="1" applyFont="1" applyFill="1" applyBorder="1" applyAlignment="1">
      <alignment horizontal="center" vertical="center" wrapText="1"/>
    </xf>
    <xf numFmtId="2" fontId="7" fillId="0" borderId="4" xfId="0" applyNumberFormat="1" applyFont="1" applyFill="1" applyBorder="1" applyAlignment="1">
      <alignment horizontal="center" vertical="center" shrinkToFit="1"/>
    </xf>
    <xf numFmtId="0" fontId="6" fillId="0" borderId="4" xfId="0" applyFont="1" applyBorder="1" applyAlignment="1">
      <alignment horizontal="center" vertical="center"/>
    </xf>
    <xf numFmtId="2" fontId="7" fillId="0" borderId="4" xfId="0" applyNumberFormat="1" applyFont="1" applyFill="1" applyBorder="1" applyAlignment="1">
      <alignment horizontal="center" vertical="center" shrinkToFit="1"/>
    </xf>
    <xf numFmtId="4" fontId="14" fillId="0" borderId="4" xfId="2" applyNumberFormat="1" applyFont="1" applyBorder="1" applyAlignment="1">
      <alignment horizontal="center" vertical="center" wrapText="1"/>
    </xf>
    <xf numFmtId="4" fontId="12" fillId="0" borderId="4" xfId="0" applyNumberFormat="1" applyFont="1" applyFill="1" applyBorder="1" applyAlignment="1">
      <alignment horizontal="center" vertical="center" shrinkToFit="1"/>
    </xf>
    <xf numFmtId="4" fontId="13" fillId="0" borderId="4" xfId="0" applyNumberFormat="1" applyFont="1" applyFill="1" applyBorder="1" applyAlignment="1">
      <alignment horizontal="center" vertical="center" shrinkToFit="1"/>
    </xf>
    <xf numFmtId="4" fontId="12" fillId="0" borderId="0" xfId="0" applyNumberFormat="1" applyFont="1" applyFill="1" applyBorder="1" applyAlignment="1">
      <alignment horizontal="center" vertical="center" shrinkToFit="1"/>
    </xf>
    <xf numFmtId="4" fontId="7" fillId="0" borderId="0" xfId="0" applyNumberFormat="1" applyFont="1" applyFill="1" applyBorder="1" applyAlignment="1">
      <alignment horizontal="center" vertical="center" shrinkToFit="1"/>
    </xf>
    <xf numFmtId="0" fontId="0" fillId="0" borderId="0" xfId="0" applyAlignment="1">
      <alignment horizontal="center"/>
    </xf>
    <xf numFmtId="0" fontId="14" fillId="0" borderId="4" xfId="2" applyFont="1" applyBorder="1" applyAlignment="1">
      <alignment horizontal="center" vertical="center" wrapText="1"/>
    </xf>
    <xf numFmtId="4" fontId="3" fillId="0" borderId="4" xfId="0" applyNumberFormat="1" applyFont="1" applyBorder="1" applyAlignment="1">
      <alignment horizontal="center" vertical="center"/>
    </xf>
    <xf numFmtId="0" fontId="3" fillId="0" borderId="4" xfId="0" applyFont="1" applyBorder="1" applyAlignment="1">
      <alignment horizontal="center" vertical="center"/>
    </xf>
    <xf numFmtId="0" fontId="3" fillId="0" borderId="1" xfId="0" applyFont="1" applyBorder="1" applyAlignment="1">
      <alignment horizontal="left" vertical="center" wrapText="1"/>
    </xf>
    <xf numFmtId="0" fontId="3" fillId="0" borderId="2" xfId="0" applyFont="1" applyBorder="1" applyAlignment="1">
      <alignment horizontal="left" vertical="center" wrapText="1"/>
    </xf>
    <xf numFmtId="0" fontId="3" fillId="0" borderId="3" xfId="0" applyFont="1" applyBorder="1" applyAlignment="1">
      <alignment horizontal="left" vertical="center" wrapText="1"/>
    </xf>
    <xf numFmtId="0" fontId="4" fillId="0" borderId="4" xfId="0" applyFont="1" applyBorder="1" applyAlignment="1">
      <alignment horizontal="right" vertical="center"/>
    </xf>
    <xf numFmtId="4" fontId="10" fillId="0" borderId="4" xfId="0" applyNumberFormat="1" applyFont="1" applyBorder="1" applyAlignment="1">
      <alignment horizontal="center" vertical="center"/>
    </xf>
    <xf numFmtId="0" fontId="10" fillId="0" borderId="4" xfId="0" applyFont="1" applyBorder="1" applyAlignment="1">
      <alignment horizontal="center" vertical="center"/>
    </xf>
    <xf numFmtId="2" fontId="11" fillId="0" borderId="4" xfId="0" applyNumberFormat="1" applyFont="1" applyFill="1" applyBorder="1" applyAlignment="1">
      <alignment horizontal="center" vertical="center" shrinkToFit="1"/>
    </xf>
    <xf numFmtId="0" fontId="15" fillId="0" borderId="4" xfId="0" applyFont="1" applyBorder="1" applyAlignment="1">
      <alignment horizontal="left" vertical="center"/>
    </xf>
    <xf numFmtId="0" fontId="10" fillId="0" borderId="1" xfId="0" applyFont="1" applyBorder="1" applyAlignment="1">
      <alignment horizontal="left" vertical="center" wrapText="1"/>
    </xf>
    <xf numFmtId="0" fontId="10" fillId="0" borderId="2" xfId="0" applyFont="1" applyBorder="1" applyAlignment="1">
      <alignment horizontal="left" vertical="center" wrapText="1"/>
    </xf>
    <xf numFmtId="0" fontId="10" fillId="0" borderId="3" xfId="0" applyFont="1" applyBorder="1" applyAlignment="1">
      <alignment horizontal="left" vertical="center" wrapText="1"/>
    </xf>
    <xf numFmtId="0" fontId="9" fillId="0" borderId="1" xfId="1" applyFont="1" applyBorder="1" applyAlignment="1">
      <alignment horizontal="left" vertical="center" wrapText="1"/>
    </xf>
    <xf numFmtId="0" fontId="9" fillId="0" borderId="2" xfId="1" applyFont="1" applyBorder="1" applyAlignment="1">
      <alignment horizontal="left" vertical="center" wrapText="1"/>
    </xf>
    <xf numFmtId="0" fontId="9" fillId="0" borderId="3" xfId="1" applyFont="1" applyBorder="1" applyAlignment="1">
      <alignment horizontal="left" vertical="center" wrapText="1"/>
    </xf>
  </cellXfs>
  <cellStyles count="4">
    <cellStyle name="Hyperlink" xfId="3" builtinId="8"/>
    <cellStyle name="Normal" xfId="0" builtinId="0"/>
    <cellStyle name="Normal_Est yapral" xfId="2"/>
    <cellStyle name="Normal_Y Junction Miyapur 31.03.2012" xfId="1"/>
  </cellStyles>
  <dxfs count="0"/>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GST@18%25" TargetMode="External"/></Relationships>
</file>

<file path=xl/worksheets/sheet1.xml><?xml version="1.0" encoding="utf-8"?>
<worksheet xmlns="http://schemas.openxmlformats.org/spreadsheetml/2006/main" xmlns:r="http://schemas.openxmlformats.org/officeDocument/2006/relationships">
  <dimension ref="A1:J102"/>
  <sheetViews>
    <sheetView tabSelected="1" view="pageBreakPreview" zoomScale="60" workbookViewId="0">
      <selection sqref="A1:J1"/>
    </sheetView>
  </sheetViews>
  <sheetFormatPr defaultRowHeight="25.5"/>
  <cols>
    <col min="1" max="1" width="8.88671875" customWidth="1"/>
    <col min="2" max="3" width="19.33203125" customWidth="1"/>
    <col min="4" max="4" width="77.44140625" style="1" customWidth="1"/>
    <col min="5" max="5" width="20.6640625" customWidth="1"/>
    <col min="6" max="6" width="21.109375" customWidth="1"/>
    <col min="7" max="7" width="24.6640625" customWidth="1"/>
    <col min="8" max="9" width="16.44140625" customWidth="1"/>
    <col min="10" max="10" width="29.109375" style="37" customWidth="1"/>
  </cols>
  <sheetData>
    <row r="1" spans="1:10" ht="160.5" customHeight="1">
      <c r="A1" s="49" t="s">
        <v>219</v>
      </c>
      <c r="B1" s="50"/>
      <c r="C1" s="50"/>
      <c r="D1" s="50"/>
      <c r="E1" s="50"/>
      <c r="F1" s="50"/>
      <c r="G1" s="50"/>
      <c r="H1" s="50"/>
      <c r="I1" s="50"/>
      <c r="J1" s="51"/>
    </row>
    <row r="2" spans="1:10" ht="35.25" customHeight="1">
      <c r="A2" s="41" t="s">
        <v>103</v>
      </c>
      <c r="B2" s="42"/>
      <c r="C2" s="42"/>
      <c r="D2" s="42"/>
      <c r="E2" s="42"/>
      <c r="F2" s="42"/>
      <c r="G2" s="42"/>
      <c r="H2" s="42"/>
      <c r="I2" s="42"/>
      <c r="J2" s="43"/>
    </row>
    <row r="3" spans="1:10" ht="121.5" customHeight="1">
      <c r="A3" s="24" t="s">
        <v>0</v>
      </c>
      <c r="B3" s="25" t="s">
        <v>1</v>
      </c>
      <c r="C3" s="26" t="s">
        <v>154</v>
      </c>
      <c r="D3" s="38" t="s">
        <v>9</v>
      </c>
      <c r="E3" s="26" t="s">
        <v>155</v>
      </c>
      <c r="F3" s="26" t="s">
        <v>156</v>
      </c>
      <c r="G3" s="26" t="s">
        <v>157</v>
      </c>
      <c r="H3" s="27" t="s">
        <v>158</v>
      </c>
      <c r="I3" s="27" t="s">
        <v>159</v>
      </c>
      <c r="J3" s="27" t="s">
        <v>160</v>
      </c>
    </row>
    <row r="4" spans="1:10" ht="90" customHeight="1">
      <c r="A4" s="3">
        <v>1</v>
      </c>
      <c r="B4" s="4" t="s">
        <v>19</v>
      </c>
      <c r="C4" s="6">
        <v>36</v>
      </c>
      <c r="D4" s="5" t="s">
        <v>131</v>
      </c>
      <c r="E4" s="6" t="s">
        <v>162</v>
      </c>
      <c r="F4" s="6" t="s">
        <v>163</v>
      </c>
      <c r="G4" s="28" t="s">
        <v>161</v>
      </c>
      <c r="H4" s="7">
        <v>1344</v>
      </c>
      <c r="I4" s="7" t="s">
        <v>3</v>
      </c>
      <c r="J4" s="18">
        <f>H4*C4</f>
        <v>48384</v>
      </c>
    </row>
    <row r="5" spans="1:10" ht="409.5" customHeight="1">
      <c r="A5" s="3">
        <v>2</v>
      </c>
      <c r="B5" s="4" t="s">
        <v>20</v>
      </c>
      <c r="C5" s="18">
        <v>500</v>
      </c>
      <c r="D5" s="8" t="s">
        <v>132</v>
      </c>
      <c r="E5" s="6" t="s">
        <v>162</v>
      </c>
      <c r="F5" s="6" t="s">
        <v>163</v>
      </c>
      <c r="G5" s="28" t="s">
        <v>161</v>
      </c>
      <c r="H5" s="7">
        <v>1264.6400000000001</v>
      </c>
      <c r="I5" s="7" t="s">
        <v>3</v>
      </c>
      <c r="J5" s="18">
        <f t="shared" ref="J5:J23" si="0">H5*C5</f>
        <v>632320</v>
      </c>
    </row>
    <row r="6" spans="1:10" ht="139.5" customHeight="1">
      <c r="A6" s="3">
        <v>3</v>
      </c>
      <c r="B6" s="4" t="s">
        <v>21</v>
      </c>
      <c r="C6" s="6">
        <v>20</v>
      </c>
      <c r="D6" s="19" t="s">
        <v>133</v>
      </c>
      <c r="E6" s="6" t="s">
        <v>166</v>
      </c>
      <c r="F6" s="7" t="s">
        <v>167</v>
      </c>
      <c r="G6" s="28" t="s">
        <v>161</v>
      </c>
      <c r="H6" s="7">
        <v>243.53</v>
      </c>
      <c r="I6" s="7" t="s">
        <v>3</v>
      </c>
      <c r="J6" s="18">
        <f t="shared" si="0"/>
        <v>4870.6000000000004</v>
      </c>
    </row>
    <row r="7" spans="1:10" ht="61.5" customHeight="1">
      <c r="A7" s="3">
        <v>4</v>
      </c>
      <c r="B7" s="4" t="s">
        <v>22</v>
      </c>
      <c r="C7" s="6">
        <v>6</v>
      </c>
      <c r="D7" s="8" t="s">
        <v>134</v>
      </c>
      <c r="E7" s="6" t="s">
        <v>166</v>
      </c>
      <c r="F7" s="7" t="s">
        <v>167</v>
      </c>
      <c r="G7" s="28" t="s">
        <v>161</v>
      </c>
      <c r="H7" s="7">
        <v>2370.63</v>
      </c>
      <c r="I7" s="7" t="s">
        <v>2</v>
      </c>
      <c r="J7" s="18">
        <f t="shared" si="0"/>
        <v>14223.78</v>
      </c>
    </row>
    <row r="8" spans="1:10" ht="66.75" customHeight="1">
      <c r="A8" s="3">
        <v>5</v>
      </c>
      <c r="B8" s="4" t="s">
        <v>23</v>
      </c>
      <c r="C8" s="6">
        <v>4</v>
      </c>
      <c r="D8" s="8" t="s">
        <v>135</v>
      </c>
      <c r="E8" s="6" t="s">
        <v>168</v>
      </c>
      <c r="F8" s="7" t="s">
        <v>169</v>
      </c>
      <c r="G8" s="28" t="s">
        <v>161</v>
      </c>
      <c r="H8" s="7">
        <v>1024</v>
      </c>
      <c r="I8" s="7" t="s">
        <v>6</v>
      </c>
      <c r="J8" s="18">
        <f t="shared" si="0"/>
        <v>4096</v>
      </c>
    </row>
    <row r="9" spans="1:10" ht="66.75" customHeight="1">
      <c r="A9" s="3">
        <v>6</v>
      </c>
      <c r="B9" s="4" t="s">
        <v>24</v>
      </c>
      <c r="C9" s="6">
        <v>4</v>
      </c>
      <c r="D9" s="8" t="s">
        <v>136</v>
      </c>
      <c r="E9" s="6" t="s">
        <v>170</v>
      </c>
      <c r="F9" s="7" t="s">
        <v>171</v>
      </c>
      <c r="G9" s="28" t="s">
        <v>161</v>
      </c>
      <c r="H9" s="7">
        <v>1024</v>
      </c>
      <c r="I9" s="7" t="s">
        <v>6</v>
      </c>
      <c r="J9" s="18">
        <f t="shared" si="0"/>
        <v>4096</v>
      </c>
    </row>
    <row r="10" spans="1:10" ht="217.5" customHeight="1">
      <c r="A10" s="3">
        <v>7</v>
      </c>
      <c r="B10" s="4" t="s">
        <v>14</v>
      </c>
      <c r="C10" s="6">
        <v>2</v>
      </c>
      <c r="D10" s="8" t="s">
        <v>146</v>
      </c>
      <c r="E10" s="6" t="s">
        <v>172</v>
      </c>
      <c r="F10" s="6" t="s">
        <v>173</v>
      </c>
      <c r="G10" s="28" t="s">
        <v>161</v>
      </c>
      <c r="H10" s="7">
        <v>3691.38</v>
      </c>
      <c r="I10" s="7" t="s">
        <v>2</v>
      </c>
      <c r="J10" s="18">
        <f t="shared" si="0"/>
        <v>7382.76</v>
      </c>
    </row>
    <row r="11" spans="1:10" ht="69" customHeight="1">
      <c r="A11" s="3">
        <v>8</v>
      </c>
      <c r="B11" s="4" t="s">
        <v>25</v>
      </c>
      <c r="C11" s="6">
        <v>6</v>
      </c>
      <c r="D11" s="5" t="s">
        <v>26</v>
      </c>
      <c r="E11" s="6" t="s">
        <v>168</v>
      </c>
      <c r="F11" s="7" t="s">
        <v>169</v>
      </c>
      <c r="G11" s="28" t="s">
        <v>161</v>
      </c>
      <c r="H11" s="7">
        <v>6</v>
      </c>
      <c r="I11" s="7" t="s">
        <v>2</v>
      </c>
      <c r="J11" s="18">
        <f t="shared" si="0"/>
        <v>36</v>
      </c>
    </row>
    <row r="12" spans="1:10" ht="66" customHeight="1">
      <c r="A12" s="3">
        <v>9</v>
      </c>
      <c r="B12" s="4" t="s">
        <v>27</v>
      </c>
      <c r="C12" s="6">
        <v>6</v>
      </c>
      <c r="D12" s="8" t="s">
        <v>28</v>
      </c>
      <c r="E12" s="6" t="s">
        <v>170</v>
      </c>
      <c r="F12" s="7" t="s">
        <v>171</v>
      </c>
      <c r="G12" s="28" t="s">
        <v>161</v>
      </c>
      <c r="H12" s="7">
        <v>4</v>
      </c>
      <c r="I12" s="7" t="s">
        <v>2</v>
      </c>
      <c r="J12" s="18">
        <f t="shared" si="0"/>
        <v>24</v>
      </c>
    </row>
    <row r="13" spans="1:10" ht="62.25" customHeight="1">
      <c r="A13" s="3">
        <v>10</v>
      </c>
      <c r="B13" s="4" t="s">
        <v>29</v>
      </c>
      <c r="C13" s="6">
        <v>4</v>
      </c>
      <c r="D13" s="8" t="s">
        <v>208</v>
      </c>
      <c r="E13" s="6" t="s">
        <v>168</v>
      </c>
      <c r="F13" s="7" t="s">
        <v>169</v>
      </c>
      <c r="G13" s="28" t="s">
        <v>161</v>
      </c>
      <c r="H13" s="7">
        <v>8</v>
      </c>
      <c r="I13" s="7" t="s">
        <v>2</v>
      </c>
      <c r="J13" s="18">
        <f t="shared" si="0"/>
        <v>32</v>
      </c>
    </row>
    <row r="14" spans="1:10" ht="70.5" customHeight="1">
      <c r="A14" s="3">
        <v>11</v>
      </c>
      <c r="B14" s="4" t="s">
        <v>30</v>
      </c>
      <c r="C14" s="6">
        <v>4</v>
      </c>
      <c r="D14" s="8" t="s">
        <v>209</v>
      </c>
      <c r="E14" s="6" t="s">
        <v>170</v>
      </c>
      <c r="F14" s="7" t="s">
        <v>171</v>
      </c>
      <c r="G14" s="28" t="s">
        <v>161</v>
      </c>
      <c r="H14" s="7">
        <v>4</v>
      </c>
      <c r="I14" s="7" t="s">
        <v>2</v>
      </c>
      <c r="J14" s="18">
        <f t="shared" si="0"/>
        <v>16</v>
      </c>
    </row>
    <row r="15" spans="1:10" ht="66" customHeight="1">
      <c r="A15" s="3">
        <v>12</v>
      </c>
      <c r="B15" s="4" t="s">
        <v>31</v>
      </c>
      <c r="C15" s="6">
        <v>3</v>
      </c>
      <c r="D15" s="8" t="s">
        <v>137</v>
      </c>
      <c r="E15" s="6" t="s">
        <v>162</v>
      </c>
      <c r="F15" s="6" t="s">
        <v>163</v>
      </c>
      <c r="G15" s="28" t="s">
        <v>161</v>
      </c>
      <c r="H15" s="7">
        <v>3486</v>
      </c>
      <c r="I15" s="7" t="s">
        <v>2</v>
      </c>
      <c r="J15" s="18">
        <f t="shared" si="0"/>
        <v>10458</v>
      </c>
    </row>
    <row r="16" spans="1:10" ht="63.75" customHeight="1">
      <c r="A16" s="3">
        <v>13</v>
      </c>
      <c r="B16" s="4" t="s">
        <v>33</v>
      </c>
      <c r="C16" s="6">
        <v>24</v>
      </c>
      <c r="D16" s="8" t="s">
        <v>138</v>
      </c>
      <c r="E16" s="6" t="s">
        <v>162</v>
      </c>
      <c r="F16" s="6" t="s">
        <v>163</v>
      </c>
      <c r="G16" s="28" t="s">
        <v>161</v>
      </c>
      <c r="H16" s="7">
        <v>105</v>
      </c>
      <c r="I16" s="7" t="s">
        <v>11</v>
      </c>
      <c r="J16" s="18">
        <f t="shared" si="0"/>
        <v>2520</v>
      </c>
    </row>
    <row r="17" spans="1:10" ht="67.5" customHeight="1">
      <c r="A17" s="3">
        <v>14</v>
      </c>
      <c r="B17" s="4" t="s">
        <v>34</v>
      </c>
      <c r="C17" s="6">
        <v>40</v>
      </c>
      <c r="D17" s="8" t="s">
        <v>139</v>
      </c>
      <c r="E17" s="6" t="s">
        <v>166</v>
      </c>
      <c r="F17" s="7" t="s">
        <v>167</v>
      </c>
      <c r="G17" s="28" t="s">
        <v>161</v>
      </c>
      <c r="H17" s="7">
        <v>14.03</v>
      </c>
      <c r="I17" s="7" t="s">
        <v>3</v>
      </c>
      <c r="J17" s="18">
        <f t="shared" si="0"/>
        <v>561.19999999999993</v>
      </c>
    </row>
    <row r="18" spans="1:10" ht="76.5" customHeight="1">
      <c r="A18" s="3">
        <v>15</v>
      </c>
      <c r="B18" s="4" t="s">
        <v>15</v>
      </c>
      <c r="C18" s="6">
        <v>30</v>
      </c>
      <c r="D18" s="8" t="s">
        <v>140</v>
      </c>
      <c r="E18" s="6" t="s">
        <v>204</v>
      </c>
      <c r="F18" s="6" t="s">
        <v>205</v>
      </c>
      <c r="G18" s="28" t="s">
        <v>161</v>
      </c>
      <c r="H18" s="7">
        <v>117.5</v>
      </c>
      <c r="I18" s="7" t="s">
        <v>11</v>
      </c>
      <c r="J18" s="18">
        <f t="shared" si="0"/>
        <v>3525</v>
      </c>
    </row>
    <row r="19" spans="1:10" ht="78" customHeight="1">
      <c r="A19" s="3">
        <v>16</v>
      </c>
      <c r="B19" s="9" t="s">
        <v>35</v>
      </c>
      <c r="C19" s="6">
        <v>20</v>
      </c>
      <c r="D19" s="8" t="s">
        <v>141</v>
      </c>
      <c r="E19" s="6" t="s">
        <v>201</v>
      </c>
      <c r="F19" s="6" t="s">
        <v>202</v>
      </c>
      <c r="G19" s="28" t="s">
        <v>161</v>
      </c>
      <c r="H19" s="7">
        <v>16</v>
      </c>
      <c r="I19" s="7" t="s">
        <v>2</v>
      </c>
      <c r="J19" s="18">
        <f t="shared" si="0"/>
        <v>320</v>
      </c>
    </row>
    <row r="20" spans="1:10" ht="114.75" customHeight="1">
      <c r="A20" s="3">
        <v>17</v>
      </c>
      <c r="B20" s="9" t="s">
        <v>39</v>
      </c>
      <c r="C20" s="6">
        <v>150</v>
      </c>
      <c r="D20" s="8" t="s">
        <v>142</v>
      </c>
      <c r="E20" s="6" t="s">
        <v>162</v>
      </c>
      <c r="F20" s="6" t="s">
        <v>163</v>
      </c>
      <c r="G20" s="28" t="s">
        <v>161</v>
      </c>
      <c r="H20" s="7">
        <v>303</v>
      </c>
      <c r="I20" s="7" t="s">
        <v>3</v>
      </c>
      <c r="J20" s="18">
        <f t="shared" si="0"/>
        <v>45450</v>
      </c>
    </row>
    <row r="21" spans="1:10" ht="356.25" customHeight="1">
      <c r="A21" s="3">
        <v>18</v>
      </c>
      <c r="B21" s="9" t="s">
        <v>40</v>
      </c>
      <c r="C21" s="18">
        <v>500</v>
      </c>
      <c r="D21" s="8" t="s">
        <v>147</v>
      </c>
      <c r="E21" s="6" t="s">
        <v>162</v>
      </c>
      <c r="F21" s="6" t="s">
        <v>163</v>
      </c>
      <c r="G21" s="28" t="s">
        <v>161</v>
      </c>
      <c r="H21" s="7">
        <v>204.1</v>
      </c>
      <c r="I21" s="7" t="s">
        <v>3</v>
      </c>
      <c r="J21" s="18">
        <f t="shared" si="0"/>
        <v>102050</v>
      </c>
    </row>
    <row r="22" spans="1:10" ht="118.5" customHeight="1">
      <c r="A22" s="3">
        <v>19</v>
      </c>
      <c r="B22" s="9" t="s">
        <v>10</v>
      </c>
      <c r="C22" s="6">
        <v>3</v>
      </c>
      <c r="D22" s="8" t="s">
        <v>144</v>
      </c>
      <c r="E22" s="6" t="s">
        <v>204</v>
      </c>
      <c r="F22" s="6" t="s">
        <v>205</v>
      </c>
      <c r="G22" s="28" t="s">
        <v>161</v>
      </c>
      <c r="H22" s="7">
        <v>1234.2</v>
      </c>
      <c r="I22" s="7" t="s">
        <v>2</v>
      </c>
      <c r="J22" s="18">
        <f t="shared" si="0"/>
        <v>3702.6000000000004</v>
      </c>
    </row>
    <row r="23" spans="1:10" ht="78.75" customHeight="1">
      <c r="A23" s="3">
        <v>20</v>
      </c>
      <c r="B23" s="9" t="s">
        <v>38</v>
      </c>
      <c r="C23" s="6">
        <v>4</v>
      </c>
      <c r="D23" s="8" t="s">
        <v>145</v>
      </c>
      <c r="E23" s="6" t="s">
        <v>162</v>
      </c>
      <c r="F23" s="6" t="s">
        <v>163</v>
      </c>
      <c r="G23" s="28" t="s">
        <v>161</v>
      </c>
      <c r="H23" s="7">
        <v>3725.45</v>
      </c>
      <c r="I23" s="7" t="s">
        <v>2</v>
      </c>
      <c r="J23" s="18">
        <f t="shared" si="0"/>
        <v>14901.8</v>
      </c>
    </row>
    <row r="24" spans="1:10" ht="39" customHeight="1">
      <c r="A24" s="44" t="s">
        <v>5</v>
      </c>
      <c r="B24" s="44"/>
      <c r="C24" s="44"/>
      <c r="D24" s="44"/>
      <c r="E24" s="18"/>
      <c r="F24" s="18"/>
      <c r="G24" s="7"/>
      <c r="H24" s="7"/>
      <c r="I24" s="7"/>
      <c r="J24" s="32">
        <f>SUM(J4:J23)</f>
        <v>898969.74</v>
      </c>
    </row>
    <row r="25" spans="1:10" ht="45.75" customHeight="1">
      <c r="A25" s="52" t="s">
        <v>104</v>
      </c>
      <c r="B25" s="53"/>
      <c r="C25" s="53"/>
      <c r="D25" s="54"/>
      <c r="E25" s="6"/>
      <c r="F25" s="6"/>
      <c r="G25" s="7"/>
      <c r="H25" s="7"/>
      <c r="I25" s="7"/>
      <c r="J25" s="18"/>
    </row>
    <row r="26" spans="1:10" ht="70.5" customHeight="1">
      <c r="A26" s="3">
        <v>1</v>
      </c>
      <c r="B26" s="9" t="s">
        <v>41</v>
      </c>
      <c r="C26" s="6">
        <v>1</v>
      </c>
      <c r="D26" s="8" t="s">
        <v>148</v>
      </c>
      <c r="E26" s="6" t="s">
        <v>166</v>
      </c>
      <c r="F26" s="7" t="s">
        <v>167</v>
      </c>
      <c r="G26" s="28" t="s">
        <v>161</v>
      </c>
      <c r="H26" s="7">
        <v>12000</v>
      </c>
      <c r="I26" s="7" t="s">
        <v>2</v>
      </c>
      <c r="J26" s="18">
        <f>H26*C26</f>
        <v>12000</v>
      </c>
    </row>
    <row r="27" spans="1:10" ht="70.5" customHeight="1">
      <c r="A27" s="3">
        <v>2</v>
      </c>
      <c r="B27" s="9" t="s">
        <v>31</v>
      </c>
      <c r="C27" s="6">
        <v>3</v>
      </c>
      <c r="D27" s="8" t="s">
        <v>137</v>
      </c>
      <c r="E27" s="6" t="s">
        <v>162</v>
      </c>
      <c r="F27" s="6" t="s">
        <v>163</v>
      </c>
      <c r="G27" s="28" t="s">
        <v>161</v>
      </c>
      <c r="H27" s="7">
        <v>3486</v>
      </c>
      <c r="I27" s="7" t="s">
        <v>2</v>
      </c>
      <c r="J27" s="18">
        <f t="shared" ref="J27:J86" si="1">H27*C27</f>
        <v>10458</v>
      </c>
    </row>
    <row r="28" spans="1:10" ht="92.25" customHeight="1">
      <c r="A28" s="3">
        <v>3</v>
      </c>
      <c r="B28" s="9" t="s">
        <v>42</v>
      </c>
      <c r="C28" s="6">
        <v>500</v>
      </c>
      <c r="D28" s="8" t="s">
        <v>149</v>
      </c>
      <c r="E28" s="6" t="s">
        <v>164</v>
      </c>
      <c r="F28" s="6" t="s">
        <v>165</v>
      </c>
      <c r="G28" s="28" t="s">
        <v>161</v>
      </c>
      <c r="H28" s="7">
        <v>27</v>
      </c>
      <c r="I28" s="7" t="s">
        <v>3</v>
      </c>
      <c r="J28" s="18">
        <f t="shared" si="1"/>
        <v>13500</v>
      </c>
    </row>
    <row r="29" spans="1:10" ht="72.75" customHeight="1">
      <c r="A29" s="3">
        <v>4</v>
      </c>
      <c r="B29" s="9" t="s">
        <v>15</v>
      </c>
      <c r="C29" s="6">
        <v>50</v>
      </c>
      <c r="D29" s="8" t="s">
        <v>140</v>
      </c>
      <c r="E29" s="6" t="s">
        <v>162</v>
      </c>
      <c r="F29" s="6" t="s">
        <v>163</v>
      </c>
      <c r="G29" s="28" t="s">
        <v>161</v>
      </c>
      <c r="H29" s="7">
        <v>117.5</v>
      </c>
      <c r="I29" s="7" t="s">
        <v>11</v>
      </c>
      <c r="J29" s="18">
        <f t="shared" si="1"/>
        <v>5875</v>
      </c>
    </row>
    <row r="30" spans="1:10" ht="149.25" customHeight="1">
      <c r="A30" s="3">
        <v>5</v>
      </c>
      <c r="B30" s="9" t="s">
        <v>43</v>
      </c>
      <c r="C30" s="6">
        <v>1</v>
      </c>
      <c r="D30" s="8" t="s">
        <v>150</v>
      </c>
      <c r="E30" s="6" t="s">
        <v>166</v>
      </c>
      <c r="F30" s="7" t="s">
        <v>167</v>
      </c>
      <c r="G30" s="28" t="s">
        <v>161</v>
      </c>
      <c r="H30" s="7">
        <v>1825</v>
      </c>
      <c r="I30" s="7" t="s">
        <v>2</v>
      </c>
      <c r="J30" s="18">
        <f t="shared" si="1"/>
        <v>1825</v>
      </c>
    </row>
    <row r="31" spans="1:10" ht="70.5" customHeight="1">
      <c r="A31" s="3">
        <v>6</v>
      </c>
      <c r="B31" s="9" t="s">
        <v>44</v>
      </c>
      <c r="C31" s="6">
        <v>5</v>
      </c>
      <c r="D31" s="8" t="s">
        <v>45</v>
      </c>
      <c r="E31" s="6" t="s">
        <v>168</v>
      </c>
      <c r="F31" s="7" t="s">
        <v>169</v>
      </c>
      <c r="G31" s="28" t="s">
        <v>161</v>
      </c>
      <c r="H31" s="7">
        <v>80</v>
      </c>
      <c r="I31" s="7" t="s">
        <v>2</v>
      </c>
      <c r="J31" s="18">
        <f t="shared" si="1"/>
        <v>400</v>
      </c>
    </row>
    <row r="32" spans="1:10" ht="205.5" customHeight="1">
      <c r="A32" s="3">
        <v>7</v>
      </c>
      <c r="B32" s="9" t="s">
        <v>46</v>
      </c>
      <c r="C32" s="6">
        <v>6</v>
      </c>
      <c r="D32" s="8" t="s">
        <v>151</v>
      </c>
      <c r="E32" s="6" t="s">
        <v>162</v>
      </c>
      <c r="F32" s="6" t="s">
        <v>163</v>
      </c>
      <c r="G32" s="28" t="s">
        <v>161</v>
      </c>
      <c r="H32" s="7">
        <v>368</v>
      </c>
      <c r="I32" s="7" t="s">
        <v>2</v>
      </c>
      <c r="J32" s="18">
        <f t="shared" si="1"/>
        <v>2208</v>
      </c>
    </row>
    <row r="33" spans="1:10" ht="64.5" customHeight="1">
      <c r="A33" s="3">
        <v>8</v>
      </c>
      <c r="B33" s="9" t="s">
        <v>47</v>
      </c>
      <c r="C33" s="6">
        <v>1</v>
      </c>
      <c r="D33" s="8" t="s">
        <v>152</v>
      </c>
      <c r="E33" s="6" t="s">
        <v>162</v>
      </c>
      <c r="F33" s="6" t="s">
        <v>163</v>
      </c>
      <c r="G33" s="28" t="s">
        <v>161</v>
      </c>
      <c r="H33" s="7">
        <v>116</v>
      </c>
      <c r="I33" s="7" t="s">
        <v>2</v>
      </c>
      <c r="J33" s="18">
        <f t="shared" si="1"/>
        <v>116</v>
      </c>
    </row>
    <row r="34" spans="1:10" ht="108.75" customHeight="1">
      <c r="A34" s="3">
        <v>9</v>
      </c>
      <c r="B34" s="9" t="s">
        <v>48</v>
      </c>
      <c r="C34" s="6">
        <v>15</v>
      </c>
      <c r="D34" s="8" t="s">
        <v>215</v>
      </c>
      <c r="E34" s="6" t="s">
        <v>166</v>
      </c>
      <c r="F34" s="7" t="s">
        <v>167</v>
      </c>
      <c r="G34" s="28" t="s">
        <v>161</v>
      </c>
      <c r="H34" s="7">
        <v>65</v>
      </c>
      <c r="I34" s="7" t="s">
        <v>2</v>
      </c>
      <c r="J34" s="18">
        <f t="shared" si="1"/>
        <v>975</v>
      </c>
    </row>
    <row r="35" spans="1:10" ht="90.75" customHeight="1">
      <c r="A35" s="3">
        <v>10</v>
      </c>
      <c r="B35" s="9" t="s">
        <v>36</v>
      </c>
      <c r="C35" s="6">
        <v>5</v>
      </c>
      <c r="D35" s="8" t="s">
        <v>153</v>
      </c>
      <c r="E35" s="6" t="s">
        <v>166</v>
      </c>
      <c r="F35" s="7" t="s">
        <v>167</v>
      </c>
      <c r="G35" s="28" t="s">
        <v>161</v>
      </c>
      <c r="H35" s="7">
        <v>3200</v>
      </c>
      <c r="I35" s="7" t="s">
        <v>2</v>
      </c>
      <c r="J35" s="18">
        <f t="shared" si="1"/>
        <v>16000</v>
      </c>
    </row>
    <row r="36" spans="1:10" ht="249" customHeight="1">
      <c r="A36" s="3">
        <v>11</v>
      </c>
      <c r="B36" s="9" t="s">
        <v>49</v>
      </c>
      <c r="C36" s="6">
        <v>1</v>
      </c>
      <c r="D36" s="8" t="s">
        <v>174</v>
      </c>
      <c r="E36" s="6" t="s">
        <v>172</v>
      </c>
      <c r="F36" s="6" t="s">
        <v>173</v>
      </c>
      <c r="G36" s="28" t="s">
        <v>161</v>
      </c>
      <c r="H36" s="7">
        <v>3299.7</v>
      </c>
      <c r="I36" s="7" t="s">
        <v>2</v>
      </c>
      <c r="J36" s="18">
        <f t="shared" si="1"/>
        <v>3299.7</v>
      </c>
    </row>
    <row r="37" spans="1:10" ht="72.75" customHeight="1">
      <c r="A37" s="3">
        <v>12</v>
      </c>
      <c r="B37" s="9" t="s">
        <v>50</v>
      </c>
      <c r="C37" s="6">
        <v>1</v>
      </c>
      <c r="D37" s="8" t="s">
        <v>51</v>
      </c>
      <c r="E37" s="6" t="s">
        <v>168</v>
      </c>
      <c r="F37" s="7" t="s">
        <v>169</v>
      </c>
      <c r="G37" s="28" t="s">
        <v>161</v>
      </c>
      <c r="H37" s="7">
        <v>1024</v>
      </c>
      <c r="I37" s="7" t="s">
        <v>2</v>
      </c>
      <c r="J37" s="18">
        <f t="shared" si="1"/>
        <v>1024</v>
      </c>
    </row>
    <row r="38" spans="1:10" ht="70.5" customHeight="1">
      <c r="A38" s="3">
        <v>13</v>
      </c>
      <c r="B38" s="9" t="s">
        <v>52</v>
      </c>
      <c r="C38" s="6">
        <v>1</v>
      </c>
      <c r="D38" s="8" t="s">
        <v>53</v>
      </c>
      <c r="E38" s="6" t="s">
        <v>170</v>
      </c>
      <c r="F38" s="7" t="s">
        <v>171</v>
      </c>
      <c r="G38" s="28" t="s">
        <v>161</v>
      </c>
      <c r="H38" s="7">
        <v>1044.48</v>
      </c>
      <c r="I38" s="7" t="s">
        <v>2</v>
      </c>
      <c r="J38" s="18">
        <f t="shared" si="1"/>
        <v>1044.48</v>
      </c>
    </row>
    <row r="39" spans="1:10" ht="70.5" customHeight="1">
      <c r="A39" s="3">
        <v>14</v>
      </c>
      <c r="B39" s="9" t="s">
        <v>54</v>
      </c>
      <c r="C39" s="6">
        <v>5</v>
      </c>
      <c r="D39" s="8" t="s">
        <v>55</v>
      </c>
      <c r="E39" s="6" t="s">
        <v>170</v>
      </c>
      <c r="F39" s="7" t="s">
        <v>171</v>
      </c>
      <c r="G39" s="28" t="s">
        <v>161</v>
      </c>
      <c r="H39" s="7">
        <v>80</v>
      </c>
      <c r="I39" s="7" t="s">
        <v>2</v>
      </c>
      <c r="J39" s="18">
        <f t="shared" si="1"/>
        <v>400</v>
      </c>
    </row>
    <row r="40" spans="1:10" ht="70.5" customHeight="1">
      <c r="A40" s="3">
        <v>15</v>
      </c>
      <c r="B40" s="9" t="s">
        <v>108</v>
      </c>
      <c r="C40" s="6">
        <v>2</v>
      </c>
      <c r="D40" s="8" t="s">
        <v>175</v>
      </c>
      <c r="E40" s="6" t="s">
        <v>164</v>
      </c>
      <c r="F40" s="6" t="s">
        <v>165</v>
      </c>
      <c r="G40" s="28" t="s">
        <v>161</v>
      </c>
      <c r="H40" s="7">
        <v>928</v>
      </c>
      <c r="I40" s="7" t="s">
        <v>2</v>
      </c>
      <c r="J40" s="18">
        <f t="shared" si="1"/>
        <v>1856</v>
      </c>
    </row>
    <row r="41" spans="1:10" ht="70.5" customHeight="1">
      <c r="A41" s="3">
        <v>16</v>
      </c>
      <c r="B41" s="9" t="s">
        <v>56</v>
      </c>
      <c r="C41" s="6">
        <v>1.3</v>
      </c>
      <c r="D41" s="8" t="s">
        <v>57</v>
      </c>
      <c r="E41" s="6" t="s">
        <v>168</v>
      </c>
      <c r="F41" s="7" t="s">
        <v>169</v>
      </c>
      <c r="G41" s="28" t="s">
        <v>161</v>
      </c>
      <c r="H41" s="7">
        <v>221</v>
      </c>
      <c r="I41" s="7" t="s">
        <v>58</v>
      </c>
      <c r="J41" s="18">
        <f t="shared" si="1"/>
        <v>287.3</v>
      </c>
    </row>
    <row r="42" spans="1:10" ht="70.5" customHeight="1">
      <c r="A42" s="3">
        <v>17</v>
      </c>
      <c r="B42" s="9" t="s">
        <v>59</v>
      </c>
      <c r="C42" s="6">
        <v>1.3</v>
      </c>
      <c r="D42" s="8" t="s">
        <v>60</v>
      </c>
      <c r="E42" s="6" t="s">
        <v>170</v>
      </c>
      <c r="F42" s="7" t="s">
        <v>171</v>
      </c>
      <c r="G42" s="28" t="s">
        <v>161</v>
      </c>
      <c r="H42" s="7">
        <v>185</v>
      </c>
      <c r="I42" s="7" t="s">
        <v>58</v>
      </c>
      <c r="J42" s="18">
        <f t="shared" si="1"/>
        <v>240.5</v>
      </c>
    </row>
    <row r="43" spans="1:10" ht="70.5" customHeight="1">
      <c r="A43" s="3">
        <v>18</v>
      </c>
      <c r="B43" s="9" t="s">
        <v>61</v>
      </c>
      <c r="C43" s="6">
        <v>3</v>
      </c>
      <c r="D43" s="8" t="s">
        <v>62</v>
      </c>
      <c r="E43" s="6" t="s">
        <v>168</v>
      </c>
      <c r="F43" s="7" t="s">
        <v>169</v>
      </c>
      <c r="G43" s="28" t="s">
        <v>161</v>
      </c>
      <c r="H43" s="7">
        <v>32</v>
      </c>
      <c r="I43" s="7" t="s">
        <v>2</v>
      </c>
      <c r="J43" s="18">
        <f t="shared" si="1"/>
        <v>96</v>
      </c>
    </row>
    <row r="44" spans="1:10" ht="70.5" customHeight="1">
      <c r="A44" s="3">
        <v>19</v>
      </c>
      <c r="B44" s="9" t="s">
        <v>63</v>
      </c>
      <c r="C44" s="6">
        <v>3</v>
      </c>
      <c r="D44" s="8" t="s">
        <v>64</v>
      </c>
      <c r="E44" s="6" t="s">
        <v>170</v>
      </c>
      <c r="F44" s="7" t="s">
        <v>171</v>
      </c>
      <c r="G44" s="28" t="s">
        <v>161</v>
      </c>
      <c r="H44" s="7">
        <v>32</v>
      </c>
      <c r="I44" s="7" t="s">
        <v>2</v>
      </c>
      <c r="J44" s="18">
        <f t="shared" si="1"/>
        <v>96</v>
      </c>
    </row>
    <row r="45" spans="1:10" ht="70.5" customHeight="1">
      <c r="A45" s="3">
        <v>20</v>
      </c>
      <c r="B45" s="9" t="s">
        <v>65</v>
      </c>
      <c r="C45" s="6">
        <v>500</v>
      </c>
      <c r="D45" s="8" t="s">
        <v>176</v>
      </c>
      <c r="E45" s="6" t="s">
        <v>168</v>
      </c>
      <c r="F45" s="7" t="s">
        <v>169</v>
      </c>
      <c r="G45" s="28" t="s">
        <v>161</v>
      </c>
      <c r="H45" s="7">
        <v>1</v>
      </c>
      <c r="I45" s="7" t="s">
        <v>3</v>
      </c>
      <c r="J45" s="18">
        <f t="shared" si="1"/>
        <v>500</v>
      </c>
    </row>
    <row r="46" spans="1:10" ht="70.5" customHeight="1">
      <c r="A46" s="3">
        <v>21</v>
      </c>
      <c r="B46" s="9" t="s">
        <v>66</v>
      </c>
      <c r="C46" s="6">
        <v>500</v>
      </c>
      <c r="D46" s="8" t="s">
        <v>177</v>
      </c>
      <c r="E46" s="6" t="s">
        <v>170</v>
      </c>
      <c r="F46" s="7" t="s">
        <v>171</v>
      </c>
      <c r="G46" s="28" t="s">
        <v>161</v>
      </c>
      <c r="H46" s="7">
        <v>1.02</v>
      </c>
      <c r="I46" s="7" t="s">
        <v>3</v>
      </c>
      <c r="J46" s="18">
        <f t="shared" si="1"/>
        <v>510</v>
      </c>
    </row>
    <row r="47" spans="1:10" ht="70.5" customHeight="1">
      <c r="A47" s="3">
        <v>22</v>
      </c>
      <c r="B47" s="9" t="s">
        <v>67</v>
      </c>
      <c r="C47" s="6">
        <v>60</v>
      </c>
      <c r="D47" s="8" t="s">
        <v>178</v>
      </c>
      <c r="E47" s="6" t="s">
        <v>168</v>
      </c>
      <c r="F47" s="7" t="s">
        <v>169</v>
      </c>
      <c r="G47" s="28" t="s">
        <v>161</v>
      </c>
      <c r="H47" s="7">
        <v>3</v>
      </c>
      <c r="I47" s="7" t="s">
        <v>3</v>
      </c>
      <c r="J47" s="18">
        <f t="shared" si="1"/>
        <v>180</v>
      </c>
    </row>
    <row r="48" spans="1:10" ht="70.5" customHeight="1">
      <c r="A48" s="3">
        <v>23</v>
      </c>
      <c r="B48" s="9" t="s">
        <v>68</v>
      </c>
      <c r="C48" s="6">
        <v>60</v>
      </c>
      <c r="D48" s="8" t="s">
        <v>179</v>
      </c>
      <c r="E48" s="6" t="s">
        <v>170</v>
      </c>
      <c r="F48" s="7" t="s">
        <v>171</v>
      </c>
      <c r="G48" s="28" t="s">
        <v>161</v>
      </c>
      <c r="H48" s="7">
        <v>2</v>
      </c>
      <c r="I48" s="7" t="s">
        <v>3</v>
      </c>
      <c r="J48" s="18">
        <f t="shared" si="1"/>
        <v>120</v>
      </c>
    </row>
    <row r="49" spans="1:10" ht="90.75" customHeight="1">
      <c r="A49" s="3">
        <v>24</v>
      </c>
      <c r="B49" s="9" t="s">
        <v>32</v>
      </c>
      <c r="C49" s="6">
        <v>3</v>
      </c>
      <c r="D49" s="8" t="s">
        <v>180</v>
      </c>
      <c r="E49" s="6" t="s">
        <v>166</v>
      </c>
      <c r="F49" s="7" t="s">
        <v>167</v>
      </c>
      <c r="G49" s="28" t="s">
        <v>161</v>
      </c>
      <c r="H49" s="7">
        <v>386</v>
      </c>
      <c r="I49" s="7" t="s">
        <v>2</v>
      </c>
      <c r="J49" s="18">
        <f t="shared" si="1"/>
        <v>1158</v>
      </c>
    </row>
    <row r="50" spans="1:10" ht="157.5" customHeight="1">
      <c r="A50" s="3">
        <v>25</v>
      </c>
      <c r="B50" s="9" t="s">
        <v>69</v>
      </c>
      <c r="C50" s="6">
        <v>0.8</v>
      </c>
      <c r="D50" s="8" t="s">
        <v>181</v>
      </c>
      <c r="E50" s="6" t="s">
        <v>206</v>
      </c>
      <c r="F50" s="6" t="s">
        <v>207</v>
      </c>
      <c r="G50" s="28" t="s">
        <v>161</v>
      </c>
      <c r="H50" s="7">
        <v>6852</v>
      </c>
      <c r="I50" s="7" t="s">
        <v>58</v>
      </c>
      <c r="J50" s="18">
        <f t="shared" si="1"/>
        <v>5481.6</v>
      </c>
    </row>
    <row r="51" spans="1:10" ht="70.5" customHeight="1">
      <c r="A51" s="3">
        <v>26</v>
      </c>
      <c r="B51" s="9" t="s">
        <v>70</v>
      </c>
      <c r="C51" s="6">
        <v>1</v>
      </c>
      <c r="D51" s="8" t="s">
        <v>71</v>
      </c>
      <c r="E51" s="6" t="s">
        <v>166</v>
      </c>
      <c r="F51" s="7" t="s">
        <v>167</v>
      </c>
      <c r="G51" s="28" t="s">
        <v>161</v>
      </c>
      <c r="H51" s="7">
        <v>507</v>
      </c>
      <c r="I51" s="7" t="s">
        <v>2</v>
      </c>
      <c r="J51" s="18">
        <f t="shared" si="1"/>
        <v>507</v>
      </c>
    </row>
    <row r="52" spans="1:10" ht="70.5" customHeight="1">
      <c r="A52" s="3">
        <v>27</v>
      </c>
      <c r="B52" s="9" t="s">
        <v>72</v>
      </c>
      <c r="C52" s="6">
        <v>6</v>
      </c>
      <c r="D52" s="8" t="s">
        <v>182</v>
      </c>
      <c r="E52" s="6" t="s">
        <v>162</v>
      </c>
      <c r="F52" s="6" t="s">
        <v>163</v>
      </c>
      <c r="G52" s="28" t="s">
        <v>161</v>
      </c>
      <c r="H52" s="7">
        <v>2055</v>
      </c>
      <c r="I52" s="7" t="s">
        <v>4</v>
      </c>
      <c r="J52" s="18">
        <f t="shared" si="1"/>
        <v>12330</v>
      </c>
    </row>
    <row r="53" spans="1:10" ht="70.5" customHeight="1">
      <c r="A53" s="3">
        <v>28</v>
      </c>
      <c r="B53" s="9" t="s">
        <v>73</v>
      </c>
      <c r="C53" s="6">
        <v>6.2E-2</v>
      </c>
      <c r="D53" s="8" t="s">
        <v>183</v>
      </c>
      <c r="E53" s="6" t="s">
        <v>166</v>
      </c>
      <c r="F53" s="7" t="s">
        <v>167</v>
      </c>
      <c r="G53" s="28" t="s">
        <v>161</v>
      </c>
      <c r="H53" s="7">
        <v>3893.06</v>
      </c>
      <c r="I53" s="7" t="s">
        <v>17</v>
      </c>
      <c r="J53" s="18">
        <f t="shared" si="1"/>
        <v>241.36972</v>
      </c>
    </row>
    <row r="54" spans="1:10" ht="286.5" customHeight="1">
      <c r="A54" s="3">
        <v>29</v>
      </c>
      <c r="B54" s="9" t="s">
        <v>74</v>
      </c>
      <c r="C54" s="6">
        <v>9</v>
      </c>
      <c r="D54" s="8" t="s">
        <v>184</v>
      </c>
      <c r="E54" s="6" t="s">
        <v>162</v>
      </c>
      <c r="F54" s="6" t="s">
        <v>163</v>
      </c>
      <c r="G54" s="28" t="s">
        <v>161</v>
      </c>
      <c r="H54" s="7">
        <v>299</v>
      </c>
      <c r="I54" s="7" t="s">
        <v>2</v>
      </c>
      <c r="J54" s="18">
        <f t="shared" si="1"/>
        <v>2691</v>
      </c>
    </row>
    <row r="55" spans="1:10" ht="70.5" customHeight="1">
      <c r="A55" s="3">
        <v>30</v>
      </c>
      <c r="B55" s="9" t="s">
        <v>75</v>
      </c>
      <c r="C55" s="6">
        <v>6</v>
      </c>
      <c r="D55" s="8" t="s">
        <v>76</v>
      </c>
      <c r="E55" s="6" t="s">
        <v>162</v>
      </c>
      <c r="F55" s="6" t="s">
        <v>163</v>
      </c>
      <c r="G55" s="28" t="s">
        <v>161</v>
      </c>
      <c r="H55" s="7">
        <v>294</v>
      </c>
      <c r="I55" s="7" t="s">
        <v>2</v>
      </c>
      <c r="J55" s="18">
        <f t="shared" si="1"/>
        <v>1764</v>
      </c>
    </row>
    <row r="56" spans="1:10" ht="209.25" customHeight="1">
      <c r="A56" s="3">
        <v>31</v>
      </c>
      <c r="B56" s="9" t="s">
        <v>77</v>
      </c>
      <c r="C56" s="6">
        <v>1.3</v>
      </c>
      <c r="D56" s="8" t="s">
        <v>220</v>
      </c>
      <c r="E56" s="6" t="s">
        <v>162</v>
      </c>
      <c r="F56" s="6" t="s">
        <v>163</v>
      </c>
      <c r="G56" s="28" t="s">
        <v>161</v>
      </c>
      <c r="H56" s="7">
        <v>2181</v>
      </c>
      <c r="I56" s="7" t="s">
        <v>58</v>
      </c>
      <c r="J56" s="18">
        <f t="shared" si="1"/>
        <v>2835.3</v>
      </c>
    </row>
    <row r="57" spans="1:10" ht="70.5" customHeight="1">
      <c r="A57" s="3">
        <v>32</v>
      </c>
      <c r="B57" s="9" t="s">
        <v>78</v>
      </c>
      <c r="C57" s="6">
        <v>1.3</v>
      </c>
      <c r="D57" s="8" t="s">
        <v>185</v>
      </c>
      <c r="E57" s="6" t="s">
        <v>162</v>
      </c>
      <c r="F57" s="6" t="s">
        <v>163</v>
      </c>
      <c r="G57" s="28" t="s">
        <v>161</v>
      </c>
      <c r="H57" s="7">
        <v>851</v>
      </c>
      <c r="I57" s="7" t="s">
        <v>58</v>
      </c>
      <c r="J57" s="18">
        <f t="shared" si="1"/>
        <v>1106.3</v>
      </c>
    </row>
    <row r="58" spans="1:10" ht="64.5" customHeight="1">
      <c r="A58" s="3">
        <v>33</v>
      </c>
      <c r="B58" s="9" t="s">
        <v>79</v>
      </c>
      <c r="C58" s="6">
        <v>1.3</v>
      </c>
      <c r="D58" s="8" t="s">
        <v>186</v>
      </c>
      <c r="E58" s="6" t="s">
        <v>162</v>
      </c>
      <c r="F58" s="6" t="s">
        <v>163</v>
      </c>
      <c r="G58" s="28" t="s">
        <v>161</v>
      </c>
      <c r="H58" s="7">
        <v>1293</v>
      </c>
      <c r="I58" s="7" t="s">
        <v>58</v>
      </c>
      <c r="J58" s="18">
        <f t="shared" si="1"/>
        <v>1680.9</v>
      </c>
    </row>
    <row r="59" spans="1:10" ht="66" customHeight="1">
      <c r="A59" s="3">
        <v>34</v>
      </c>
      <c r="B59" s="9" t="s">
        <v>80</v>
      </c>
      <c r="C59" s="6">
        <v>1.3</v>
      </c>
      <c r="D59" s="8" t="s">
        <v>187</v>
      </c>
      <c r="E59" s="6" t="s">
        <v>162</v>
      </c>
      <c r="F59" s="6" t="s">
        <v>163</v>
      </c>
      <c r="G59" s="28" t="s">
        <v>161</v>
      </c>
      <c r="H59" s="7">
        <v>482</v>
      </c>
      <c r="I59" s="7" t="s">
        <v>58</v>
      </c>
      <c r="J59" s="18">
        <f t="shared" si="1"/>
        <v>626.6</v>
      </c>
    </row>
    <row r="60" spans="1:10" ht="183.75" customHeight="1">
      <c r="A60" s="3">
        <v>35</v>
      </c>
      <c r="B60" s="9" t="s">
        <v>81</v>
      </c>
      <c r="C60" s="6">
        <v>42.55</v>
      </c>
      <c r="D60" s="8" t="s">
        <v>188</v>
      </c>
      <c r="E60" s="6" t="s">
        <v>204</v>
      </c>
      <c r="F60" s="6" t="s">
        <v>205</v>
      </c>
      <c r="G60" s="28" t="s">
        <v>161</v>
      </c>
      <c r="H60" s="7">
        <v>65</v>
      </c>
      <c r="I60" s="7" t="s">
        <v>82</v>
      </c>
      <c r="J60" s="18">
        <f t="shared" si="1"/>
        <v>2765.75</v>
      </c>
    </row>
    <row r="61" spans="1:10" ht="118.5" customHeight="1">
      <c r="A61" s="3">
        <v>36</v>
      </c>
      <c r="B61" s="9" t="s">
        <v>83</v>
      </c>
      <c r="C61" s="6">
        <v>125</v>
      </c>
      <c r="D61" s="8" t="s">
        <v>189</v>
      </c>
      <c r="E61" s="6" t="s">
        <v>206</v>
      </c>
      <c r="F61" s="6" t="s">
        <v>207</v>
      </c>
      <c r="G61" s="28" t="s">
        <v>161</v>
      </c>
      <c r="H61" s="7">
        <v>41</v>
      </c>
      <c r="I61" s="7" t="s">
        <v>82</v>
      </c>
      <c r="J61" s="18">
        <f t="shared" si="1"/>
        <v>5125</v>
      </c>
    </row>
    <row r="62" spans="1:10" ht="111.75" customHeight="1">
      <c r="A62" s="3">
        <v>37</v>
      </c>
      <c r="B62" s="9" t="s">
        <v>84</v>
      </c>
      <c r="C62" s="6">
        <v>100</v>
      </c>
      <c r="D62" s="8" t="s">
        <v>190</v>
      </c>
      <c r="E62" s="6" t="s">
        <v>166</v>
      </c>
      <c r="F62" s="7" t="s">
        <v>167</v>
      </c>
      <c r="G62" s="28" t="s">
        <v>161</v>
      </c>
      <c r="H62" s="7">
        <v>27</v>
      </c>
      <c r="I62" s="7" t="s">
        <v>2</v>
      </c>
      <c r="J62" s="18">
        <f t="shared" si="1"/>
        <v>2700</v>
      </c>
    </row>
    <row r="63" spans="1:10" ht="72" customHeight="1">
      <c r="A63" s="3">
        <v>38</v>
      </c>
      <c r="B63" s="9" t="s">
        <v>85</v>
      </c>
      <c r="C63" s="6">
        <v>5</v>
      </c>
      <c r="D63" s="8" t="s">
        <v>191</v>
      </c>
      <c r="E63" s="6" t="s">
        <v>204</v>
      </c>
      <c r="F63" s="6" t="s">
        <v>205</v>
      </c>
      <c r="G63" s="28" t="s">
        <v>161</v>
      </c>
      <c r="H63" s="7">
        <v>146.63</v>
      </c>
      <c r="I63" s="7" t="s">
        <v>2</v>
      </c>
      <c r="J63" s="18">
        <f t="shared" si="1"/>
        <v>733.15</v>
      </c>
    </row>
    <row r="64" spans="1:10" ht="141.75" customHeight="1">
      <c r="A64" s="3">
        <v>39</v>
      </c>
      <c r="B64" s="9" t="s">
        <v>86</v>
      </c>
      <c r="C64" s="6">
        <v>5</v>
      </c>
      <c r="D64" s="8" t="s">
        <v>192</v>
      </c>
      <c r="E64" s="6" t="s">
        <v>166</v>
      </c>
      <c r="F64" s="7" t="s">
        <v>167</v>
      </c>
      <c r="G64" s="28" t="s">
        <v>161</v>
      </c>
      <c r="H64" s="7">
        <v>142</v>
      </c>
      <c r="I64" s="7" t="s">
        <v>2</v>
      </c>
      <c r="J64" s="18">
        <f t="shared" si="1"/>
        <v>710</v>
      </c>
    </row>
    <row r="65" spans="1:10" ht="164.25" customHeight="1">
      <c r="A65" s="3">
        <v>40</v>
      </c>
      <c r="B65" s="9" t="s">
        <v>87</v>
      </c>
      <c r="C65" s="6">
        <v>2</v>
      </c>
      <c r="D65" s="8" t="s">
        <v>193</v>
      </c>
      <c r="E65" s="6" t="s">
        <v>166</v>
      </c>
      <c r="F65" s="7" t="s">
        <v>167</v>
      </c>
      <c r="G65" s="28" t="s">
        <v>161</v>
      </c>
      <c r="H65" s="7">
        <v>686</v>
      </c>
      <c r="I65" s="7" t="s">
        <v>2</v>
      </c>
      <c r="J65" s="18">
        <f t="shared" si="1"/>
        <v>1372</v>
      </c>
    </row>
    <row r="66" spans="1:10" ht="117" customHeight="1">
      <c r="A66" s="3">
        <v>41</v>
      </c>
      <c r="B66" s="9" t="s">
        <v>10</v>
      </c>
      <c r="C66" s="6">
        <v>9</v>
      </c>
      <c r="D66" s="8" t="s">
        <v>144</v>
      </c>
      <c r="E66" s="6" t="s">
        <v>204</v>
      </c>
      <c r="F66" s="6" t="s">
        <v>205</v>
      </c>
      <c r="G66" s="28" t="s">
        <v>161</v>
      </c>
      <c r="H66" s="7">
        <v>1234.2</v>
      </c>
      <c r="I66" s="7" t="s">
        <v>2</v>
      </c>
      <c r="J66" s="18">
        <f t="shared" si="1"/>
        <v>11107.800000000001</v>
      </c>
    </row>
    <row r="67" spans="1:10" ht="76.5" customHeight="1">
      <c r="A67" s="3">
        <v>42</v>
      </c>
      <c r="B67" s="9" t="s">
        <v>88</v>
      </c>
      <c r="C67" s="6">
        <v>12</v>
      </c>
      <c r="D67" s="8" t="s">
        <v>194</v>
      </c>
      <c r="E67" s="6" t="s">
        <v>166</v>
      </c>
      <c r="F67" s="7" t="s">
        <v>167</v>
      </c>
      <c r="G67" s="28" t="s">
        <v>161</v>
      </c>
      <c r="H67" s="7">
        <v>800</v>
      </c>
      <c r="I67" s="7" t="s">
        <v>3</v>
      </c>
      <c r="J67" s="18">
        <f t="shared" si="1"/>
        <v>9600</v>
      </c>
    </row>
    <row r="68" spans="1:10" ht="70.5" customHeight="1">
      <c r="A68" s="3">
        <v>43</v>
      </c>
      <c r="B68" s="9" t="s">
        <v>89</v>
      </c>
      <c r="C68" s="6">
        <v>6</v>
      </c>
      <c r="D68" s="8" t="s">
        <v>214</v>
      </c>
      <c r="E68" s="6" t="s">
        <v>162</v>
      </c>
      <c r="F68" s="6" t="s">
        <v>163</v>
      </c>
      <c r="G68" s="28" t="s">
        <v>161</v>
      </c>
      <c r="H68" s="7">
        <v>698</v>
      </c>
      <c r="I68" s="7" t="s">
        <v>2</v>
      </c>
      <c r="J68" s="18">
        <f t="shared" si="1"/>
        <v>4188</v>
      </c>
    </row>
    <row r="69" spans="1:10" ht="70.5" customHeight="1">
      <c r="A69" s="3">
        <v>44</v>
      </c>
      <c r="B69" s="9" t="s">
        <v>33</v>
      </c>
      <c r="C69" s="6">
        <v>50</v>
      </c>
      <c r="D69" s="8" t="s">
        <v>195</v>
      </c>
      <c r="E69" s="6" t="s">
        <v>162</v>
      </c>
      <c r="F69" s="6" t="s">
        <v>163</v>
      </c>
      <c r="G69" s="28" t="s">
        <v>161</v>
      </c>
      <c r="H69" s="7">
        <v>105</v>
      </c>
      <c r="I69" s="7" t="s">
        <v>11</v>
      </c>
      <c r="J69" s="18">
        <f t="shared" si="1"/>
        <v>5250</v>
      </c>
    </row>
    <row r="70" spans="1:10" ht="106.5" customHeight="1">
      <c r="A70" s="3">
        <v>45</v>
      </c>
      <c r="B70" s="9" t="s">
        <v>16</v>
      </c>
      <c r="C70" s="6">
        <v>4.2</v>
      </c>
      <c r="D70" s="8" t="s">
        <v>143</v>
      </c>
      <c r="E70" s="6" t="s">
        <v>166</v>
      </c>
      <c r="F70" s="7" t="s">
        <v>167</v>
      </c>
      <c r="G70" s="28" t="s">
        <v>161</v>
      </c>
      <c r="H70" s="7">
        <v>6579</v>
      </c>
      <c r="I70" s="7" t="s">
        <v>17</v>
      </c>
      <c r="J70" s="18">
        <f t="shared" si="1"/>
        <v>27631.800000000003</v>
      </c>
    </row>
    <row r="71" spans="1:10" ht="70.5" customHeight="1">
      <c r="A71" s="3">
        <v>46</v>
      </c>
      <c r="B71" s="9" t="s">
        <v>13</v>
      </c>
      <c r="C71" s="6">
        <v>4</v>
      </c>
      <c r="D71" s="8" t="s">
        <v>18</v>
      </c>
      <c r="E71" s="6" t="s">
        <v>170</v>
      </c>
      <c r="F71" s="7" t="s">
        <v>171</v>
      </c>
      <c r="G71" s="28" t="s">
        <v>161</v>
      </c>
      <c r="H71" s="7">
        <v>50</v>
      </c>
      <c r="I71" s="7" t="s">
        <v>2</v>
      </c>
      <c r="J71" s="18">
        <f t="shared" si="1"/>
        <v>200</v>
      </c>
    </row>
    <row r="72" spans="1:10" ht="70.5" customHeight="1">
      <c r="A72" s="3">
        <v>47</v>
      </c>
      <c r="B72" s="9" t="s">
        <v>12</v>
      </c>
      <c r="C72" s="6">
        <v>4</v>
      </c>
      <c r="D72" s="8" t="s">
        <v>90</v>
      </c>
      <c r="E72" s="6" t="s">
        <v>168</v>
      </c>
      <c r="F72" s="7" t="s">
        <v>169</v>
      </c>
      <c r="G72" s="28" t="s">
        <v>161</v>
      </c>
      <c r="H72" s="7">
        <v>76</v>
      </c>
      <c r="I72" s="7" t="s">
        <v>2</v>
      </c>
      <c r="J72" s="18">
        <f t="shared" si="1"/>
        <v>304</v>
      </c>
    </row>
    <row r="73" spans="1:10" ht="70.5" customHeight="1">
      <c r="A73" s="3">
        <v>48</v>
      </c>
      <c r="B73" s="9" t="s">
        <v>91</v>
      </c>
      <c r="C73" s="6">
        <v>3</v>
      </c>
      <c r="D73" s="8" t="s">
        <v>92</v>
      </c>
      <c r="E73" s="6" t="s">
        <v>168</v>
      </c>
      <c r="F73" s="7" t="s">
        <v>169</v>
      </c>
      <c r="G73" s="28" t="s">
        <v>161</v>
      </c>
      <c r="H73" s="7">
        <v>32</v>
      </c>
      <c r="I73" s="7" t="s">
        <v>2</v>
      </c>
      <c r="J73" s="18">
        <f t="shared" si="1"/>
        <v>96</v>
      </c>
    </row>
    <row r="74" spans="1:10" ht="70.5" customHeight="1">
      <c r="A74" s="3">
        <v>49</v>
      </c>
      <c r="B74" s="9" t="s">
        <v>93</v>
      </c>
      <c r="C74" s="6">
        <v>3</v>
      </c>
      <c r="D74" s="8" t="s">
        <v>94</v>
      </c>
      <c r="E74" s="6" t="s">
        <v>170</v>
      </c>
      <c r="F74" s="7" t="s">
        <v>171</v>
      </c>
      <c r="G74" s="28" t="s">
        <v>161</v>
      </c>
      <c r="H74" s="7">
        <v>32</v>
      </c>
      <c r="I74" s="7" t="s">
        <v>2</v>
      </c>
      <c r="J74" s="18">
        <f t="shared" si="1"/>
        <v>96</v>
      </c>
    </row>
    <row r="75" spans="1:10" ht="88.5" customHeight="1">
      <c r="A75" s="3">
        <v>50</v>
      </c>
      <c r="B75" s="9" t="s">
        <v>129</v>
      </c>
      <c r="C75" s="6">
        <v>2</v>
      </c>
      <c r="D75" s="8" t="s">
        <v>198</v>
      </c>
      <c r="E75" s="6" t="s">
        <v>201</v>
      </c>
      <c r="F75" s="6" t="s">
        <v>202</v>
      </c>
      <c r="G75" s="28" t="s">
        <v>161</v>
      </c>
      <c r="H75" s="7">
        <v>512.54999999999995</v>
      </c>
      <c r="I75" s="7" t="s">
        <v>2</v>
      </c>
      <c r="J75" s="18">
        <f t="shared" si="1"/>
        <v>1025.0999999999999</v>
      </c>
    </row>
    <row r="76" spans="1:10" ht="143.25" customHeight="1">
      <c r="A76" s="3">
        <v>51</v>
      </c>
      <c r="B76" s="9" t="s">
        <v>128</v>
      </c>
      <c r="C76" s="6">
        <v>2</v>
      </c>
      <c r="D76" s="8" t="s">
        <v>196</v>
      </c>
      <c r="E76" s="6" t="s">
        <v>166</v>
      </c>
      <c r="F76" s="7" t="s">
        <v>167</v>
      </c>
      <c r="G76" s="28" t="s">
        <v>161</v>
      </c>
      <c r="H76" s="7">
        <v>2643.83</v>
      </c>
      <c r="I76" s="7" t="s">
        <v>2</v>
      </c>
      <c r="J76" s="18">
        <f t="shared" si="1"/>
        <v>5287.66</v>
      </c>
    </row>
    <row r="77" spans="1:10" ht="140.25" customHeight="1">
      <c r="A77" s="3">
        <v>52</v>
      </c>
      <c r="B77" s="9" t="s">
        <v>95</v>
      </c>
      <c r="C77" s="6">
        <v>2</v>
      </c>
      <c r="D77" s="8" t="s">
        <v>197</v>
      </c>
      <c r="E77" s="6" t="s">
        <v>166</v>
      </c>
      <c r="F77" s="7" t="s">
        <v>167</v>
      </c>
      <c r="G77" s="28" t="s">
        <v>161</v>
      </c>
      <c r="H77" s="7">
        <v>1952.61</v>
      </c>
      <c r="I77" s="7" t="s">
        <v>2</v>
      </c>
      <c r="J77" s="18">
        <f t="shared" si="1"/>
        <v>3905.22</v>
      </c>
    </row>
    <row r="78" spans="1:10" ht="70.5" customHeight="1">
      <c r="A78" s="3">
        <v>53</v>
      </c>
      <c r="B78" s="9" t="s">
        <v>96</v>
      </c>
      <c r="C78" s="6">
        <v>2</v>
      </c>
      <c r="D78" s="8" t="s">
        <v>97</v>
      </c>
      <c r="E78" s="6" t="s">
        <v>168</v>
      </c>
      <c r="F78" s="7" t="s">
        <v>169</v>
      </c>
      <c r="G78" s="28" t="s">
        <v>161</v>
      </c>
      <c r="H78" s="7">
        <v>176</v>
      </c>
      <c r="I78" s="7" t="s">
        <v>2</v>
      </c>
      <c r="J78" s="18">
        <f t="shared" si="1"/>
        <v>352</v>
      </c>
    </row>
    <row r="79" spans="1:10" ht="70.5" customHeight="1">
      <c r="A79" s="3">
        <v>54</v>
      </c>
      <c r="B79" s="9" t="s">
        <v>98</v>
      </c>
      <c r="C79" s="6">
        <v>2</v>
      </c>
      <c r="D79" s="8" t="s">
        <v>99</v>
      </c>
      <c r="E79" s="6" t="s">
        <v>170</v>
      </c>
      <c r="F79" s="7" t="s">
        <v>171</v>
      </c>
      <c r="G79" s="28" t="s">
        <v>161</v>
      </c>
      <c r="H79" s="7">
        <v>107</v>
      </c>
      <c r="I79" s="7" t="s">
        <v>2</v>
      </c>
      <c r="J79" s="18">
        <f t="shared" si="1"/>
        <v>214</v>
      </c>
    </row>
    <row r="80" spans="1:10" ht="75.75" customHeight="1">
      <c r="A80" s="3">
        <v>55</v>
      </c>
      <c r="B80" s="9" t="s">
        <v>37</v>
      </c>
      <c r="C80" s="6">
        <v>2</v>
      </c>
      <c r="D80" s="8" t="s">
        <v>213</v>
      </c>
      <c r="E80" s="6" t="s">
        <v>164</v>
      </c>
      <c r="F80" s="6" t="s">
        <v>216</v>
      </c>
      <c r="G80" s="28" t="s">
        <v>161</v>
      </c>
      <c r="H80" s="7">
        <v>700</v>
      </c>
      <c r="I80" s="7" t="s">
        <v>2</v>
      </c>
      <c r="J80" s="18">
        <f t="shared" si="1"/>
        <v>1400</v>
      </c>
    </row>
    <row r="81" spans="1:10" ht="70.5" customHeight="1">
      <c r="A81" s="3">
        <v>56</v>
      </c>
      <c r="B81" s="9" t="s">
        <v>101</v>
      </c>
      <c r="C81" s="6">
        <v>1</v>
      </c>
      <c r="D81" s="8" t="s">
        <v>102</v>
      </c>
      <c r="E81" s="6" t="s">
        <v>166</v>
      </c>
      <c r="F81" s="7" t="s">
        <v>167</v>
      </c>
      <c r="G81" s="28" t="s">
        <v>161</v>
      </c>
      <c r="H81" s="7">
        <v>27629</v>
      </c>
      <c r="I81" s="7" t="s">
        <v>2</v>
      </c>
      <c r="J81" s="18">
        <f t="shared" si="1"/>
        <v>27629</v>
      </c>
    </row>
    <row r="82" spans="1:10" ht="70.5" customHeight="1">
      <c r="A82" s="3">
        <v>57</v>
      </c>
      <c r="B82" s="9" t="s">
        <v>100</v>
      </c>
      <c r="C82" s="6">
        <v>3.8879999999999999</v>
      </c>
      <c r="D82" s="8" t="s">
        <v>212</v>
      </c>
      <c r="E82" s="6" t="s">
        <v>164</v>
      </c>
      <c r="F82" s="6" t="s">
        <v>216</v>
      </c>
      <c r="G82" s="28" t="s">
        <v>161</v>
      </c>
      <c r="H82" s="7">
        <v>345</v>
      </c>
      <c r="I82" s="7" t="s">
        <v>17</v>
      </c>
      <c r="J82" s="18">
        <f t="shared" si="1"/>
        <v>1341.36</v>
      </c>
    </row>
    <row r="83" spans="1:10" ht="93" customHeight="1">
      <c r="A83" s="3">
        <v>58</v>
      </c>
      <c r="B83" s="9" t="s">
        <v>130</v>
      </c>
      <c r="C83" s="6">
        <v>4</v>
      </c>
      <c r="D83" s="8" t="s">
        <v>211</v>
      </c>
      <c r="E83" s="6" t="s">
        <v>166</v>
      </c>
      <c r="F83" s="7" t="s">
        <v>167</v>
      </c>
      <c r="G83" s="28" t="s">
        <v>161</v>
      </c>
      <c r="H83" s="7">
        <v>1132</v>
      </c>
      <c r="I83" s="7" t="s">
        <v>2</v>
      </c>
      <c r="J83" s="18">
        <f t="shared" si="1"/>
        <v>4528</v>
      </c>
    </row>
    <row r="84" spans="1:10" ht="70.5" customHeight="1">
      <c r="A84" s="3">
        <v>59</v>
      </c>
      <c r="B84" s="9" t="s">
        <v>105</v>
      </c>
      <c r="C84" s="6">
        <v>1</v>
      </c>
      <c r="D84" s="8" t="s">
        <v>199</v>
      </c>
      <c r="E84" s="6" t="s">
        <v>166</v>
      </c>
      <c r="F84" s="7" t="s">
        <v>167</v>
      </c>
      <c r="G84" s="28" t="s">
        <v>161</v>
      </c>
      <c r="H84" s="7">
        <v>559</v>
      </c>
      <c r="I84" s="7" t="s">
        <v>4</v>
      </c>
      <c r="J84" s="18">
        <f t="shared" si="1"/>
        <v>559</v>
      </c>
    </row>
    <row r="85" spans="1:10" ht="70.5" customHeight="1">
      <c r="A85" s="3">
        <v>60</v>
      </c>
      <c r="B85" s="9" t="s">
        <v>106</v>
      </c>
      <c r="C85" s="6">
        <v>1</v>
      </c>
      <c r="D85" s="8" t="s">
        <v>200</v>
      </c>
      <c r="E85" s="6" t="s">
        <v>166</v>
      </c>
      <c r="F85" s="7" t="s">
        <v>167</v>
      </c>
      <c r="G85" s="28" t="s">
        <v>161</v>
      </c>
      <c r="H85" s="7">
        <v>505</v>
      </c>
      <c r="I85" s="7" t="s">
        <v>4</v>
      </c>
      <c r="J85" s="18">
        <f t="shared" si="1"/>
        <v>505</v>
      </c>
    </row>
    <row r="86" spans="1:10" ht="98.25" customHeight="1">
      <c r="A86" s="3">
        <v>61</v>
      </c>
      <c r="B86" s="9" t="s">
        <v>107</v>
      </c>
      <c r="C86" s="6">
        <v>3.1</v>
      </c>
      <c r="D86" s="8" t="s">
        <v>210</v>
      </c>
      <c r="E86" s="6" t="s">
        <v>217</v>
      </c>
      <c r="F86" s="6" t="s">
        <v>218</v>
      </c>
      <c r="G86" s="28" t="s">
        <v>161</v>
      </c>
      <c r="H86" s="7">
        <v>412.08</v>
      </c>
      <c r="I86" s="7" t="s">
        <v>58</v>
      </c>
      <c r="J86" s="18">
        <f t="shared" si="1"/>
        <v>1277.4480000000001</v>
      </c>
    </row>
    <row r="87" spans="1:10" ht="42.75" customHeight="1">
      <c r="A87" s="44" t="s">
        <v>5</v>
      </c>
      <c r="B87" s="44"/>
      <c r="C87" s="44"/>
      <c r="D87" s="44"/>
      <c r="E87" s="10"/>
      <c r="F87" s="10"/>
      <c r="G87" s="10"/>
      <c r="H87" s="11"/>
      <c r="I87" s="29"/>
      <c r="J87" s="33">
        <f>SUM(J26:J86)</f>
        <v>223336.33772000001</v>
      </c>
    </row>
    <row r="88" spans="1:10" ht="42.75" customHeight="1">
      <c r="A88" s="48" t="s">
        <v>127</v>
      </c>
      <c r="B88" s="48"/>
      <c r="C88" s="48"/>
      <c r="D88" s="48"/>
      <c r="E88" s="23"/>
      <c r="F88" s="23"/>
      <c r="G88" s="10"/>
      <c r="H88" s="11"/>
      <c r="I88" s="29"/>
      <c r="J88" s="34"/>
    </row>
    <row r="89" spans="1:10" ht="69" customHeight="1">
      <c r="A89" s="20">
        <v>1</v>
      </c>
      <c r="B89" s="21" t="s">
        <v>118</v>
      </c>
      <c r="C89" s="23">
        <v>8</v>
      </c>
      <c r="D89" s="22" t="s">
        <v>119</v>
      </c>
      <c r="E89" s="23" t="s">
        <v>127</v>
      </c>
      <c r="F89" s="23" t="s">
        <v>203</v>
      </c>
      <c r="G89" s="28" t="s">
        <v>161</v>
      </c>
      <c r="H89" s="11">
        <v>2200</v>
      </c>
      <c r="I89" s="10" t="s">
        <v>120</v>
      </c>
      <c r="J89" s="34">
        <f>H89*C89</f>
        <v>17600</v>
      </c>
    </row>
    <row r="90" spans="1:10" ht="69" customHeight="1">
      <c r="A90" s="30">
        <v>2</v>
      </c>
      <c r="B90" s="21" t="s">
        <v>121</v>
      </c>
      <c r="C90" s="23">
        <v>15.75</v>
      </c>
      <c r="D90" s="22" t="s">
        <v>122</v>
      </c>
      <c r="E90" s="23" t="s">
        <v>127</v>
      </c>
      <c r="F90" s="23" t="s">
        <v>203</v>
      </c>
      <c r="G90" s="28" t="s">
        <v>161</v>
      </c>
      <c r="H90" s="31">
        <v>513</v>
      </c>
      <c r="I90" s="10" t="s">
        <v>17</v>
      </c>
      <c r="J90" s="34">
        <f t="shared" ref="J90:J96" si="2">H90*C90</f>
        <v>8079.75</v>
      </c>
    </row>
    <row r="91" spans="1:10" ht="69" customHeight="1">
      <c r="A91" s="30">
        <v>3</v>
      </c>
      <c r="B91" s="21" t="s">
        <v>111</v>
      </c>
      <c r="C91" s="23">
        <v>22.7</v>
      </c>
      <c r="D91" s="22" t="s">
        <v>112</v>
      </c>
      <c r="E91" s="23" t="s">
        <v>127</v>
      </c>
      <c r="F91" s="23" t="s">
        <v>203</v>
      </c>
      <c r="G91" s="28" t="s">
        <v>161</v>
      </c>
      <c r="H91" s="31">
        <v>5829</v>
      </c>
      <c r="I91" s="10" t="s">
        <v>17</v>
      </c>
      <c r="J91" s="34">
        <f t="shared" si="2"/>
        <v>132318.29999999999</v>
      </c>
    </row>
    <row r="92" spans="1:10" ht="69" customHeight="1">
      <c r="A92" s="30">
        <v>4</v>
      </c>
      <c r="B92" s="21" t="s">
        <v>115</v>
      </c>
      <c r="C92" s="23">
        <v>22.4</v>
      </c>
      <c r="D92" s="22" t="s">
        <v>116</v>
      </c>
      <c r="E92" s="23" t="s">
        <v>127</v>
      </c>
      <c r="F92" s="23" t="s">
        <v>203</v>
      </c>
      <c r="G92" s="28" t="s">
        <v>161</v>
      </c>
      <c r="H92" s="31">
        <v>1</v>
      </c>
      <c r="I92" s="10" t="s">
        <v>117</v>
      </c>
      <c r="J92" s="34">
        <f t="shared" si="2"/>
        <v>22.4</v>
      </c>
    </row>
    <row r="93" spans="1:10" ht="69" customHeight="1">
      <c r="A93" s="30">
        <v>5</v>
      </c>
      <c r="B93" s="21" t="s">
        <v>123</v>
      </c>
      <c r="C93" s="23">
        <v>1</v>
      </c>
      <c r="D93" s="22" t="s">
        <v>124</v>
      </c>
      <c r="E93" s="23" t="s">
        <v>127</v>
      </c>
      <c r="F93" s="23" t="s">
        <v>203</v>
      </c>
      <c r="G93" s="28" t="s">
        <v>161</v>
      </c>
      <c r="H93" s="31">
        <v>1510</v>
      </c>
      <c r="I93" s="10" t="s">
        <v>2</v>
      </c>
      <c r="J93" s="34">
        <f t="shared" si="2"/>
        <v>1510</v>
      </c>
    </row>
    <row r="94" spans="1:10" ht="69" customHeight="1">
      <c r="A94" s="30">
        <v>6</v>
      </c>
      <c r="B94" s="21" t="s">
        <v>125</v>
      </c>
      <c r="C94" s="23">
        <v>1</v>
      </c>
      <c r="D94" s="22" t="s">
        <v>126</v>
      </c>
      <c r="E94" s="23" t="s">
        <v>127</v>
      </c>
      <c r="F94" s="23" t="s">
        <v>203</v>
      </c>
      <c r="G94" s="28" t="s">
        <v>161</v>
      </c>
      <c r="H94" s="31">
        <v>8200</v>
      </c>
      <c r="I94" s="10" t="s">
        <v>2</v>
      </c>
      <c r="J94" s="34">
        <f t="shared" si="2"/>
        <v>8200</v>
      </c>
    </row>
    <row r="95" spans="1:10" ht="69" customHeight="1">
      <c r="A95" s="30">
        <v>7</v>
      </c>
      <c r="B95" s="21" t="s">
        <v>109</v>
      </c>
      <c r="C95" s="23">
        <v>50</v>
      </c>
      <c r="D95" s="22" t="s">
        <v>110</v>
      </c>
      <c r="E95" s="23" t="s">
        <v>127</v>
      </c>
      <c r="F95" s="23" t="s">
        <v>203</v>
      </c>
      <c r="G95" s="28" t="s">
        <v>161</v>
      </c>
      <c r="H95" s="31">
        <v>715</v>
      </c>
      <c r="I95" s="10" t="s">
        <v>17</v>
      </c>
      <c r="J95" s="34">
        <f t="shared" si="2"/>
        <v>35750</v>
      </c>
    </row>
    <row r="96" spans="1:10" ht="69" customHeight="1">
      <c r="A96" s="30">
        <v>8</v>
      </c>
      <c r="B96" s="21" t="s">
        <v>113</v>
      </c>
      <c r="C96" s="23">
        <v>12.36</v>
      </c>
      <c r="D96" s="22" t="s">
        <v>114</v>
      </c>
      <c r="E96" s="23" t="s">
        <v>127</v>
      </c>
      <c r="F96" s="23" t="s">
        <v>203</v>
      </c>
      <c r="G96" s="28" t="s">
        <v>161</v>
      </c>
      <c r="H96" s="31">
        <v>2041</v>
      </c>
      <c r="I96" s="10" t="s">
        <v>17</v>
      </c>
      <c r="J96" s="34">
        <f t="shared" si="2"/>
        <v>25226.76</v>
      </c>
    </row>
    <row r="97" spans="1:10" ht="42.75" customHeight="1">
      <c r="A97" s="44" t="s">
        <v>5</v>
      </c>
      <c r="B97" s="44"/>
      <c r="C97" s="44"/>
      <c r="D97" s="44"/>
      <c r="E97" s="23"/>
      <c r="F97" s="23"/>
      <c r="G97" s="10"/>
      <c r="H97" s="31"/>
      <c r="I97" s="31"/>
      <c r="J97" s="33">
        <f>SUM(J89:J96)</f>
        <v>228707.21</v>
      </c>
    </row>
    <row r="98" spans="1:10" ht="42.75" customHeight="1">
      <c r="A98" s="12"/>
      <c r="B98" s="12"/>
      <c r="C98" s="12"/>
      <c r="D98" s="12"/>
      <c r="E98" s="14"/>
      <c r="F98" s="14"/>
      <c r="G98" s="14"/>
      <c r="H98" s="15"/>
      <c r="I98" s="15"/>
      <c r="J98" s="35"/>
    </row>
    <row r="99" spans="1:10" s="2" customFormat="1" ht="24" customHeight="1">
      <c r="A99" s="12"/>
      <c r="B99" s="12"/>
      <c r="C99" s="12"/>
      <c r="D99" s="13"/>
      <c r="E99" s="14"/>
      <c r="F99" s="14"/>
      <c r="G99" s="14"/>
      <c r="H99" s="15"/>
      <c r="I99" s="15"/>
      <c r="J99" s="36"/>
    </row>
    <row r="100" spans="1:10" s="2" customFormat="1" ht="39" customHeight="1">
      <c r="A100" s="12"/>
      <c r="B100" s="12"/>
      <c r="C100" s="12"/>
      <c r="D100" s="17" t="s">
        <v>5</v>
      </c>
      <c r="E100" s="45">
        <f>J24+J87+J97</f>
        <v>1351013.2877199999</v>
      </c>
      <c r="F100" s="45"/>
      <c r="G100" s="46"/>
      <c r="H100" s="15"/>
      <c r="I100" s="15"/>
      <c r="J100" s="36"/>
    </row>
    <row r="101" spans="1:10" s="2" customFormat="1" ht="44.25" customHeight="1">
      <c r="A101" s="12"/>
      <c r="B101" s="12"/>
      <c r="C101" s="12"/>
      <c r="D101" s="16" t="s">
        <v>7</v>
      </c>
      <c r="E101" s="47">
        <f>E100*18%</f>
        <v>243182.39178959996</v>
      </c>
      <c r="F101" s="47"/>
      <c r="G101" s="47"/>
      <c r="H101" s="15"/>
      <c r="I101" s="15"/>
      <c r="J101" s="36"/>
    </row>
    <row r="102" spans="1:10" s="2" customFormat="1" ht="42.75" customHeight="1">
      <c r="A102" s="12"/>
      <c r="B102" s="12"/>
      <c r="C102" s="12"/>
      <c r="D102" s="17" t="s">
        <v>8</v>
      </c>
      <c r="E102" s="39">
        <f>E100+E101</f>
        <v>1594195.6795095999</v>
      </c>
      <c r="F102" s="39"/>
      <c r="G102" s="40"/>
      <c r="H102" s="15"/>
      <c r="I102" s="15"/>
      <c r="J102" s="36"/>
    </row>
  </sheetData>
  <mergeCells count="10">
    <mergeCell ref="A1:J1"/>
    <mergeCell ref="A2:J2"/>
    <mergeCell ref="A24:D24"/>
    <mergeCell ref="A25:D25"/>
    <mergeCell ref="A87:D87"/>
    <mergeCell ref="A88:D88"/>
    <mergeCell ref="A97:D97"/>
    <mergeCell ref="E100:G100"/>
    <mergeCell ref="E101:G101"/>
    <mergeCell ref="E102:G102"/>
  </mergeCells>
  <hyperlinks>
    <hyperlink ref="D101" r:id="rId1"/>
  </hyperlinks>
  <pageMargins left="0.7" right="0.7" top="0.75" bottom="0.75" header="0.3" footer="0.3"/>
  <pageSetup paperSize="5" scale="63" fitToHeight="15" orientation="landscape" verticalDpi="0"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T-2532-07-05-01-01-006</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2026-01-03T11:09:10Z</dcterms:modified>
</cp:coreProperties>
</file>